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15" windowWidth="16410" windowHeight="5190" activeTab="1"/>
  </bookViews>
  <sheets>
    <sheet name="Samples" sheetId="1" r:id="rId1"/>
    <sheet name="2013" sheetId="2" r:id="rId2"/>
    <sheet name="2014" sheetId="3" r:id="rId3"/>
    <sheet name="2015" sheetId="4" r:id="rId4"/>
  </sheets>
  <definedNames>
    <definedName name="_xlnm.Print_Area" localSheetId="1">'2013'!$A$1:$G$167</definedName>
    <definedName name="_xlnm.Print_Area" localSheetId="2">'2014'!$A$1:$G$167</definedName>
    <definedName name="_xlnm.Print_Area" localSheetId="3">'2015'!$A$1:$G$167</definedName>
    <definedName name="_xlnm.Print_Area" localSheetId="0">'Samples'!$A$1:$G$180</definedName>
  </definedNames>
  <calcPr fullCalcOnLoad="1"/>
</workbook>
</file>

<file path=xl/sharedStrings.xml><?xml version="1.0" encoding="utf-8"?>
<sst xmlns="http://schemas.openxmlformats.org/spreadsheetml/2006/main" count="1059" uniqueCount="34">
  <si>
    <t xml:space="preserve">Report </t>
  </si>
  <si>
    <t>Net Charges</t>
  </si>
  <si>
    <t>Credits</t>
  </si>
  <si>
    <t>Balance</t>
  </si>
  <si>
    <t>Last Month's Aging Balance</t>
  </si>
  <si>
    <t>Billing Report Net</t>
  </si>
  <si>
    <t>Payments Received</t>
  </si>
  <si>
    <t>Trade Credits</t>
  </si>
  <si>
    <t>Finance Charges</t>
  </si>
  <si>
    <t>Service Charges</t>
  </si>
  <si>
    <t>Sales Tax</t>
  </si>
  <si>
    <t>Adjustments</t>
  </si>
  <si>
    <t>This Month's Aging Balance</t>
  </si>
  <si>
    <t>Month</t>
  </si>
  <si>
    <t>March</t>
  </si>
  <si>
    <t>April</t>
  </si>
  <si>
    <t>January</t>
  </si>
  <si>
    <t>February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</si>
  <si>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</si>
  <si>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</si>
  <si>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</si>
  <si>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</si>
  <si>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</si>
  <si>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</si>
  <si>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</si>
  <si>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</si>
  <si>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Adjustments    + or -</t>
  </si>
  <si>
    <t>Aging</t>
  </si>
  <si>
    <t>Warnings</t>
  </si>
  <si>
    <t>Next Month's Prepays</t>
  </si>
  <si>
    <t>Summary</t>
  </si>
  <si>
    <t>Balance should be</t>
  </si>
  <si>
    <t>Balance is</t>
  </si>
  <si>
    <t>`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</si>
</sst>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#,##0.000"/>
    <numFmt numFmtId="167" formatCode="#,##0.000000000000"/>
    <numFmt numFmtId="168" formatCode="&quot;$&quot;#,##0.0000000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/>
      <protection/>
    </xf>
    <xf numFmtId="164" fontId="0" fillId="33" borderId="14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18" xfId="0" applyNumberFormat="1" applyFill="1" applyBorder="1" applyAlignment="1" applyProtection="1">
      <alignment/>
      <protection/>
    </xf>
    <xf numFmtId="164" fontId="0" fillId="0" borderId="18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34" borderId="19" xfId="0" applyNumberFormat="1" applyFill="1" applyBorder="1" applyAlignment="1" applyProtection="1">
      <alignment/>
      <protection/>
    </xf>
    <xf numFmtId="164" fontId="0" fillId="34" borderId="20" xfId="0" applyNumberForma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/>
      <protection/>
    </xf>
    <xf numFmtId="164" fontId="0" fillId="0" borderId="15" xfId="0" applyNumberFormat="1" applyFill="1" applyBorder="1" applyAlignment="1" applyProtection="1">
      <alignment/>
      <protection/>
    </xf>
    <xf numFmtId="164" fontId="0" fillId="34" borderId="14" xfId="0" applyNumberForma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4" fontId="0" fillId="0" borderId="27" xfId="0" applyNumberForma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 horizontal="right"/>
      <protection/>
    </xf>
    <xf numFmtId="0" fontId="0" fillId="35" borderId="29" xfId="0" applyFill="1" applyBorder="1" applyAlignment="1" applyProtection="1">
      <alignment horizontal="right"/>
      <protection/>
    </xf>
    <xf numFmtId="0" fontId="1" fillId="34" borderId="30" xfId="0" applyFont="1" applyFill="1" applyBorder="1" applyAlignment="1" applyProtection="1">
      <alignment/>
      <protection/>
    </xf>
    <xf numFmtId="164" fontId="0" fillId="36" borderId="31" xfId="0" applyNumberFormat="1" applyFill="1" applyBorder="1" applyAlignment="1" applyProtection="1">
      <alignment/>
      <protection/>
    </xf>
    <xf numFmtId="0" fontId="1" fillId="34" borderId="31" xfId="0" applyFont="1" applyFill="1" applyBorder="1" applyAlignment="1" applyProtection="1">
      <alignment/>
      <protection/>
    </xf>
    <xf numFmtId="164" fontId="0" fillId="37" borderId="31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4" fontId="0" fillId="0" borderId="27" xfId="0" applyNumberFormat="1" applyBorder="1" applyAlignment="1" applyProtection="1">
      <alignment/>
      <protection locked="0"/>
    </xf>
    <xf numFmtId="164" fontId="0" fillId="0" borderId="15" xfId="0" applyNumberForma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4" fontId="4" fillId="0" borderId="32" xfId="0" applyNumberFormat="1" applyFont="1" applyFill="1" applyBorder="1" applyAlignment="1" applyProtection="1">
      <alignment wrapText="1"/>
      <protection/>
    </xf>
    <xf numFmtId="0" fontId="4" fillId="0" borderId="26" xfId="0" applyFont="1" applyBorder="1" applyAlignment="1" applyProtection="1">
      <alignment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8515625" style="4" customWidth="1"/>
    <col min="2" max="6" width="17.28125" style="4" customWidth="1"/>
    <col min="7" max="7" width="46.7109375" style="4" customWidth="1"/>
    <col min="8" max="8" width="24.8515625" style="4" customWidth="1"/>
    <col min="9" max="9" width="27.57421875" style="10" customWidth="1"/>
    <col min="10" max="16384" width="9.140625" style="4" customWidth="1"/>
  </cols>
  <sheetData>
    <row r="1" ht="13.5" thickBot="1"/>
    <row r="2" spans="1:8" ht="25.5" customHeight="1" thickBot="1">
      <c r="A2" s="3" t="s">
        <v>13</v>
      </c>
      <c r="B2" s="53" t="s">
        <v>16</v>
      </c>
      <c r="C2" s="54"/>
      <c r="D2" s="54"/>
      <c r="E2" s="54"/>
      <c r="F2" s="54"/>
      <c r="G2" s="55"/>
      <c r="H2" s="19"/>
    </row>
    <row r="3" spans="1:8" ht="26.25" thickBot="1">
      <c r="A3" s="12" t="s">
        <v>0</v>
      </c>
      <c r="B3" s="26" t="s">
        <v>1</v>
      </c>
      <c r="C3" s="26" t="s">
        <v>2</v>
      </c>
      <c r="D3" s="27" t="s">
        <v>26</v>
      </c>
      <c r="E3" s="28" t="s">
        <v>27</v>
      </c>
      <c r="F3" s="29" t="s">
        <v>3</v>
      </c>
      <c r="G3" s="18" t="s">
        <v>28</v>
      </c>
      <c r="H3" s="19"/>
    </row>
    <row r="4" spans="1:8" ht="26.25" customHeight="1">
      <c r="A4" s="37" t="s">
        <v>4</v>
      </c>
      <c r="B4" s="14"/>
      <c r="C4" s="14"/>
      <c r="D4" s="14"/>
      <c r="E4" s="20">
        <v>199396</v>
      </c>
      <c r="F4" s="23">
        <f>IF(E4="","",E4)</f>
        <v>199396</v>
      </c>
      <c r="G4" s="51">
        <f>IF(E4="","Please enter a beginning Aging amount","")</f>
      </c>
      <c r="H4" s="19"/>
    </row>
    <row r="5" spans="1:8" ht="26.25" customHeight="1">
      <c r="A5" s="37" t="s">
        <v>5</v>
      </c>
      <c r="B5" s="8">
        <v>658305.6</v>
      </c>
      <c r="C5" s="7"/>
      <c r="D5" s="7"/>
      <c r="E5" s="15"/>
      <c r="F5" s="24">
        <f>IF(F4="","",F4+B5)</f>
        <v>857701.6</v>
      </c>
      <c r="G5" s="51">
        <f>IF(B5="","",IF(E4="","Please enter a beginning Aging amount",""))</f>
      </c>
      <c r="H5" s="19"/>
    </row>
    <row r="6" spans="1:8" ht="26.25" customHeight="1">
      <c r="A6" s="37" t="s">
        <v>6</v>
      </c>
      <c r="B6" s="7"/>
      <c r="C6" s="6">
        <v>92680</v>
      </c>
      <c r="D6" s="7"/>
      <c r="E6" s="15"/>
      <c r="F6" s="24">
        <f>IF(F5="","",F5-C6)</f>
        <v>765021.6</v>
      </c>
      <c r="G6" s="51">
        <f>IF(C6="","",IF(E4="","Please enter a beginning Aging amount",""))</f>
      </c>
      <c r="H6" s="19"/>
    </row>
    <row r="7" spans="1:8" ht="26.25" customHeight="1">
      <c r="A7" s="37" t="s">
        <v>7</v>
      </c>
      <c r="B7" s="7"/>
      <c r="C7" s="6"/>
      <c r="D7" s="7"/>
      <c r="E7" s="15"/>
      <c r="F7" s="24">
        <f>IF(F6="","",F6-C7)</f>
        <v>765021.6</v>
      </c>
      <c r="G7" s="51">
        <f>IF(C7="","",IF(E4="","Please enter a beginning Aging amount",""))</f>
      </c>
      <c r="H7" s="19"/>
    </row>
    <row r="8" spans="1:8" ht="26.25" customHeight="1">
      <c r="A8" s="37" t="s">
        <v>8</v>
      </c>
      <c r="B8" s="8">
        <v>958.28</v>
      </c>
      <c r="C8" s="7"/>
      <c r="D8" s="7"/>
      <c r="E8" s="15"/>
      <c r="F8" s="24">
        <f>IF(F7="","",F7+B8)</f>
        <v>765979.88</v>
      </c>
      <c r="G8" s="51">
        <f>IF(B8="","",IF(E4="","Please enter a beginning Aging amount",""))</f>
      </c>
      <c r="H8" s="19"/>
    </row>
    <row r="9" spans="1:8" ht="26.25" customHeight="1">
      <c r="A9" s="37" t="s">
        <v>9</v>
      </c>
      <c r="B9" s="35"/>
      <c r="C9" s="7"/>
      <c r="D9" s="7"/>
      <c r="E9" s="15"/>
      <c r="F9" s="24">
        <f>IF(F8="","",F8+B9)</f>
        <v>765979.88</v>
      </c>
      <c r="G9" s="51">
        <f>IF(B9="","",IF(E4="","Please enter a beginning Aging amount",""))</f>
      </c>
      <c r="H9" s="19"/>
    </row>
    <row r="10" spans="1:8" ht="26.25" customHeight="1">
      <c r="A10" s="37" t="s">
        <v>10</v>
      </c>
      <c r="B10" s="8"/>
      <c r="C10" s="7"/>
      <c r="D10" s="7"/>
      <c r="E10" s="15"/>
      <c r="F10" s="24">
        <f>IF(F9="","",F9+B10)</f>
        <v>765979.88</v>
      </c>
      <c r="G10" s="51">
        <f>IF(B10="","",IF(E4="","Please enter a beginning Aging amount",""))</f>
      </c>
      <c r="H10" s="19"/>
    </row>
    <row r="11" spans="1:8" ht="26.25" customHeight="1">
      <c r="A11" s="37" t="s">
        <v>11</v>
      </c>
      <c r="B11" s="7"/>
      <c r="C11" s="7"/>
      <c r="D11" s="6">
        <v>-124.62</v>
      </c>
      <c r="E11" s="15"/>
      <c r="F11" s="24">
        <f>IF(F10="","",F10+D11)</f>
        <v>765855.26</v>
      </c>
      <c r="G11" s="51">
        <f>IF(D11="","",IF(E4="","Please enter a beginning Aging amount",""))</f>
      </c>
      <c r="H11" s="19"/>
    </row>
    <row r="12" spans="1:8" ht="26.25" customHeight="1">
      <c r="A12" s="37" t="s">
        <v>12</v>
      </c>
      <c r="B12" s="7"/>
      <c r="C12" s="7"/>
      <c r="D12" s="7"/>
      <c r="E12" s="13">
        <v>765855.26</v>
      </c>
      <c r="F12" s="24">
        <f>IF(F11="","",F11-E12)</f>
        <v>0</v>
      </c>
      <c r="G12" s="51">
        <f>IF(E12="","",IF(E4="","Please enter a beginning Aging amount",""))</f>
      </c>
      <c r="H12" s="19"/>
    </row>
    <row r="13" spans="1:8" ht="26.25" customHeight="1">
      <c r="A13" s="37" t="s">
        <v>29</v>
      </c>
      <c r="B13" s="7"/>
      <c r="C13" s="7"/>
      <c r="D13" s="7"/>
      <c r="E13" s="32"/>
      <c r="F13" s="33">
        <f>IF(F12="","",F12+E13)</f>
        <v>0</v>
      </c>
      <c r="G13" s="51">
        <f>IF(E13="","",IF(E4="","Please enter a beginning Aging amount",""))</f>
      </c>
      <c r="H13" s="19"/>
    </row>
    <row r="14" spans="1:7" ht="26.25" customHeight="1" thickBot="1">
      <c r="A14" s="38" t="s">
        <v>30</v>
      </c>
      <c r="B14" s="39" t="s">
        <v>31</v>
      </c>
      <c r="C14" s="40">
        <f>IF(E4="","",E4+B5-C6-C7+B8+B9+B10+D11)</f>
        <v>765855.26</v>
      </c>
      <c r="D14" s="41" t="s">
        <v>32</v>
      </c>
      <c r="E14" s="40">
        <f>IF(E12="","",E12-E13)</f>
        <v>765855.26</v>
      </c>
      <c r="F14" s="42" t="str">
        <f>IF(F13="","",IF(C14=E14,"Balanced","NOT BALANCED"))</f>
        <v>Balanced</v>
      </c>
      <c r="G14" s="52">
        <f>IF(F14="","",IF(F14="Balanced","",IF(F14="NOT BALANCED","Not balanced, please fix.","")))</f>
      </c>
    </row>
    <row r="15" spans="1:7" ht="12.75">
      <c r="A15" s="9"/>
      <c r="B15" s="36"/>
      <c r="C15" s="11"/>
      <c r="D15" s="36"/>
      <c r="E15" s="11"/>
      <c r="F15" s="11"/>
      <c r="G15" s="34"/>
    </row>
    <row r="16" ht="13.5" thickBot="1"/>
    <row r="17" spans="1:8" ht="25.5" customHeight="1" thickBot="1">
      <c r="A17" s="3" t="s">
        <v>13</v>
      </c>
      <c r="B17" s="53" t="s">
        <v>17</v>
      </c>
      <c r="C17" s="54"/>
      <c r="D17" s="54"/>
      <c r="E17" s="54"/>
      <c r="F17" s="54"/>
      <c r="G17" s="55"/>
      <c r="H17" s="19"/>
    </row>
    <row r="18" spans="1:8" ht="26.25" thickBot="1">
      <c r="A18" s="12" t="s">
        <v>0</v>
      </c>
      <c r="B18" s="26" t="s">
        <v>1</v>
      </c>
      <c r="C18" s="26" t="s">
        <v>2</v>
      </c>
      <c r="D18" s="27" t="s">
        <v>26</v>
      </c>
      <c r="E18" s="28" t="s">
        <v>27</v>
      </c>
      <c r="F18" s="29" t="s">
        <v>3</v>
      </c>
      <c r="G18" s="18" t="s">
        <v>28</v>
      </c>
      <c r="H18" s="19"/>
    </row>
    <row r="19" spans="1:8" ht="26.25" customHeight="1">
      <c r="A19" s="37" t="s">
        <v>4</v>
      </c>
      <c r="B19" s="14"/>
      <c r="C19" s="14"/>
      <c r="D19" s="14"/>
      <c r="E19" s="20">
        <v>765855.26</v>
      </c>
      <c r="F19" s="23">
        <f>IF(E19="","",E19)</f>
        <v>765855.26</v>
      </c>
      <c r="G19" s="51">
        <f>IF(F19="","",IF(E12=E19,"","Beginning Aging doesn't match last month, please fix"))</f>
      </c>
      <c r="H19" s="19"/>
    </row>
    <row r="20" spans="1:8" ht="26.25" customHeight="1">
      <c r="A20" s="37" t="s">
        <v>5</v>
      </c>
      <c r="B20" s="8">
        <v>843182.2</v>
      </c>
      <c r="C20" s="7"/>
      <c r="D20" s="7"/>
      <c r="E20" s="15"/>
      <c r="F20" s="24">
        <f>IF(F19="","",F19+B20)</f>
        <v>1609037.46</v>
      </c>
      <c r="G20" s="51">
        <f>IF(B20="","",IF(E19="","Please enter a beginning Aging amount",""))</f>
      </c>
      <c r="H20" s="19"/>
    </row>
    <row r="21" spans="1:8" ht="26.25" customHeight="1">
      <c r="A21" s="37" t="s">
        <v>6</v>
      </c>
      <c r="B21" s="7"/>
      <c r="C21" s="6">
        <v>106716</v>
      </c>
      <c r="D21" s="7"/>
      <c r="E21" s="15"/>
      <c r="F21" s="24">
        <f>IF(F20="","",F20-C21)</f>
        <v>1502321.46</v>
      </c>
      <c r="G21" s="51">
        <f>IF(C21="","",IF(E19="","Please enter a beginning Aging amount",""))</f>
      </c>
      <c r="H21" s="19"/>
    </row>
    <row r="22" spans="1:8" ht="26.25" customHeight="1">
      <c r="A22" s="37" t="s">
        <v>7</v>
      </c>
      <c r="B22" s="7"/>
      <c r="C22" s="6"/>
      <c r="D22" s="7"/>
      <c r="E22" s="15"/>
      <c r="F22" s="24">
        <f>IF(F21="","",F21-C22)</f>
        <v>1502321.46</v>
      </c>
      <c r="G22" s="51">
        <f>IF(C22="","",IF(E19="","Please enter a beginning Aging amount",""))</f>
      </c>
      <c r="H22" s="19"/>
    </row>
    <row r="23" spans="1:8" ht="26.25" customHeight="1">
      <c r="A23" s="37" t="s">
        <v>8</v>
      </c>
      <c r="B23" s="8">
        <v>938.43</v>
      </c>
      <c r="C23" s="7"/>
      <c r="D23" s="7"/>
      <c r="E23" s="15"/>
      <c r="F23" s="24">
        <f>IF(F22="","",F22+B23)</f>
        <v>1503259.89</v>
      </c>
      <c r="G23" s="51">
        <f>IF(B23="","",IF(E19="","Please enter a beginning Aging amount",""))</f>
      </c>
      <c r="H23" s="19"/>
    </row>
    <row r="24" spans="1:8" ht="26.25" customHeight="1">
      <c r="A24" s="37" t="s">
        <v>9</v>
      </c>
      <c r="B24" s="35"/>
      <c r="C24" s="7"/>
      <c r="D24" s="7"/>
      <c r="E24" s="15"/>
      <c r="F24" s="24">
        <f>IF(F23="","",F23+B24)</f>
        <v>1503259.89</v>
      </c>
      <c r="G24" s="51">
        <f>IF(B24="","",IF(E19="","Please enter a beginning Aging amount",""))</f>
      </c>
      <c r="H24" s="19"/>
    </row>
    <row r="25" spans="1:8" ht="26.25" customHeight="1">
      <c r="A25" s="37" t="s">
        <v>10</v>
      </c>
      <c r="B25" s="8"/>
      <c r="C25" s="7"/>
      <c r="D25" s="7"/>
      <c r="E25" s="15"/>
      <c r="F25" s="24">
        <f>IF(F24="","",F24+B25)</f>
        <v>1503259.89</v>
      </c>
      <c r="G25" s="51">
        <f>IF(B25="","",IF(E19="","Please enter a beginning Aging amount",""))</f>
      </c>
      <c r="H25" s="19"/>
    </row>
    <row r="26" spans="1:8" ht="26.25" customHeight="1">
      <c r="A26" s="37" t="s">
        <v>11</v>
      </c>
      <c r="B26" s="7"/>
      <c r="C26" s="7"/>
      <c r="D26" s="6"/>
      <c r="E26" s="15"/>
      <c r="F26" s="24">
        <f>IF(F25="","",F25+D26)</f>
        <v>1503259.89</v>
      </c>
      <c r="G26" s="51">
        <f>IF(D26="","",IF(E19="","Please enter a beginning Aging amount",""))</f>
      </c>
      <c r="H26" s="19"/>
    </row>
    <row r="27" spans="1:8" ht="26.25" customHeight="1">
      <c r="A27" s="37" t="s">
        <v>12</v>
      </c>
      <c r="B27" s="7"/>
      <c r="C27" s="7"/>
      <c r="D27" s="7"/>
      <c r="E27" s="13">
        <v>1503259.89</v>
      </c>
      <c r="F27" s="24">
        <f>IF(F26="","",F26-E27)</f>
        <v>0</v>
      </c>
      <c r="G27" s="51">
        <f>IF(E27="","",IF(E19="","Please enter a beginning Aging amount",""))</f>
      </c>
      <c r="H27" s="19"/>
    </row>
    <row r="28" spans="1:8" ht="26.25" customHeight="1">
      <c r="A28" s="37" t="s">
        <v>29</v>
      </c>
      <c r="B28" s="7"/>
      <c r="C28" s="7"/>
      <c r="D28" s="7"/>
      <c r="E28" s="32"/>
      <c r="F28" s="33">
        <f>IF(F27="","",F27+E28)</f>
        <v>0</v>
      </c>
      <c r="G28" s="51">
        <f>IF(E28="","",IF(E19="","Please enter a beginning Aging amount",""))</f>
      </c>
      <c r="H28" s="19"/>
    </row>
    <row r="29" spans="1:7" ht="26.25" customHeight="1" thickBot="1">
      <c r="A29" s="38" t="s">
        <v>30</v>
      </c>
      <c r="B29" s="39" t="s">
        <v>31</v>
      </c>
      <c r="C29" s="40">
        <f>IF(E19="","",E19+B20-C21-C22+B23+B24+B25+D26)</f>
        <v>1503259.89</v>
      </c>
      <c r="D29" s="41" t="s">
        <v>32</v>
      </c>
      <c r="E29" s="40">
        <f>IF(E27="","",E27-E28)</f>
        <v>1503259.89</v>
      </c>
      <c r="F29" s="42" t="str">
        <f>IF(F28="","",IF(E19&lt;&gt;E12,"NOT BALANCED",IF(C29=E29,"Balanced","NOT BALANCED")))</f>
        <v>Balanced</v>
      </c>
      <c r="G29" s="31">
        <f>IF(F28="","",IF(F29="Balanced","",IF(F29="NOT BALANCED","Not balanced, please fix.","")))&amp;IF(E19="","",IF(E19&lt;&gt;E12," Beginning Aging doesn't match last month, please fix.",""))</f>
      </c>
    </row>
    <row r="30" spans="1:7" ht="12.75">
      <c r="A30" s="43"/>
      <c r="B30" s="36"/>
      <c r="C30" s="11"/>
      <c r="D30" s="36"/>
      <c r="E30" s="11"/>
      <c r="F30" s="11"/>
      <c r="G30" s="34"/>
    </row>
    <row r="31" spans="2:7" ht="13.5" thickBot="1">
      <c r="B31" s="44"/>
      <c r="C31" s="44"/>
      <c r="D31" s="44"/>
      <c r="E31" s="44"/>
      <c r="F31" s="44"/>
      <c r="G31" s="19"/>
    </row>
    <row r="32" spans="1:8" ht="21" thickBot="1">
      <c r="A32" s="3" t="s">
        <v>13</v>
      </c>
      <c r="B32" s="53" t="s">
        <v>14</v>
      </c>
      <c r="C32" s="54"/>
      <c r="D32" s="54"/>
      <c r="E32" s="54"/>
      <c r="F32" s="54"/>
      <c r="G32" s="55"/>
      <c r="H32" s="19"/>
    </row>
    <row r="33" spans="1:8" ht="26.25" thickBot="1">
      <c r="A33" s="5" t="s">
        <v>0</v>
      </c>
      <c r="B33" s="26" t="s">
        <v>1</v>
      </c>
      <c r="C33" s="26" t="s">
        <v>2</v>
      </c>
      <c r="D33" s="27" t="s">
        <v>26</v>
      </c>
      <c r="E33" s="28" t="s">
        <v>27</v>
      </c>
      <c r="F33" s="29" t="s">
        <v>3</v>
      </c>
      <c r="G33" s="18" t="s">
        <v>28</v>
      </c>
      <c r="H33" s="19"/>
    </row>
    <row r="34" spans="1:8" ht="26.25" customHeight="1">
      <c r="A34" s="37" t="s">
        <v>4</v>
      </c>
      <c r="B34" s="14"/>
      <c r="C34" s="14"/>
      <c r="D34" s="14"/>
      <c r="E34" s="20">
        <v>1503259.89</v>
      </c>
      <c r="F34" s="23">
        <f>IF(E34="","",E34)</f>
        <v>1503259.89</v>
      </c>
      <c r="G34" s="51">
        <f>IF(F34="","",IF(E27=E34,"","Beginning Aging doesn't match last month, please fix"))</f>
      </c>
      <c r="H34" s="19"/>
    </row>
    <row r="35" spans="1:8" ht="26.25" customHeight="1">
      <c r="A35" s="37" t="s">
        <v>5</v>
      </c>
      <c r="B35" s="8">
        <v>851309.1</v>
      </c>
      <c r="C35" s="7"/>
      <c r="D35" s="7"/>
      <c r="E35" s="15"/>
      <c r="F35" s="24">
        <f>IF(F34="","",F34+B35)</f>
        <v>2354568.9899999998</v>
      </c>
      <c r="G35" s="51">
        <f>IF(B35="","",IF(E34="","Please enter a beginning Aging amount",""))</f>
      </c>
      <c r="H35" s="19"/>
    </row>
    <row r="36" spans="1:8" ht="26.25" customHeight="1">
      <c r="A36" s="37" t="s">
        <v>6</v>
      </c>
      <c r="B36" s="7"/>
      <c r="C36" s="6">
        <v>1487683.8</v>
      </c>
      <c r="D36" s="7"/>
      <c r="E36" s="15"/>
      <c r="F36" s="24">
        <f>IF(F35="","",F35-C36)</f>
        <v>866885.1899999997</v>
      </c>
      <c r="G36" s="51">
        <f>IF(C36="","",IF(E34="","Please enter a beginning Aging amount",""))</f>
      </c>
      <c r="H36" s="19"/>
    </row>
    <row r="37" spans="1:8" ht="26.25" customHeight="1">
      <c r="A37" s="37" t="s">
        <v>7</v>
      </c>
      <c r="B37" s="7"/>
      <c r="C37" s="6">
        <v>500</v>
      </c>
      <c r="D37" s="7"/>
      <c r="E37" s="15"/>
      <c r="F37" s="24">
        <f>IF(F36="","",F36-C37)</f>
        <v>866385.1899999997</v>
      </c>
      <c r="G37" s="51">
        <f>IF(C37="","",IF(E34="","Please enter a beginning Aging amount",""))</f>
      </c>
      <c r="H37" s="19"/>
    </row>
    <row r="38" spans="1:8" ht="26.25" customHeight="1">
      <c r="A38" s="37" t="s">
        <v>8</v>
      </c>
      <c r="B38" s="8">
        <v>540.7</v>
      </c>
      <c r="C38" s="7"/>
      <c r="D38" s="7"/>
      <c r="E38" s="15"/>
      <c r="F38" s="24">
        <f>IF(F37="","",F37+B38)</f>
        <v>866925.8899999997</v>
      </c>
      <c r="G38" s="51">
        <f>IF(B38="","",IF(E34="","Please enter a beginning Aging amount",""))</f>
      </c>
      <c r="H38" s="19"/>
    </row>
    <row r="39" spans="1:8" ht="26.25" customHeight="1">
      <c r="A39" s="37" t="s">
        <v>9</v>
      </c>
      <c r="B39" s="35"/>
      <c r="C39" s="7"/>
      <c r="D39" s="7"/>
      <c r="E39" s="15"/>
      <c r="F39" s="24">
        <f>IF(F38="","",F38+B39)</f>
        <v>866925.8899999997</v>
      </c>
      <c r="G39" s="51">
        <f>IF(B39="","",IF(E34="","Please enter a beginning Aging amount",""))</f>
      </c>
      <c r="H39" s="19"/>
    </row>
    <row r="40" spans="1:8" ht="26.25" customHeight="1">
      <c r="A40" s="37" t="s">
        <v>10</v>
      </c>
      <c r="B40" s="8"/>
      <c r="C40" s="7"/>
      <c r="D40" s="7"/>
      <c r="E40" s="15"/>
      <c r="F40" s="24">
        <f>IF(F39="","",F39+B40)</f>
        <v>866925.8899999997</v>
      </c>
      <c r="G40" s="51">
        <f>IF(B40="","",IF(E34="","Please enter a beginning Aging amount",""))</f>
      </c>
      <c r="H40" s="19"/>
    </row>
    <row r="41" spans="1:8" ht="26.25" customHeight="1">
      <c r="A41" s="37" t="s">
        <v>11</v>
      </c>
      <c r="B41" s="7"/>
      <c r="C41" s="7"/>
      <c r="D41" s="6"/>
      <c r="E41" s="15"/>
      <c r="F41" s="24">
        <f>IF(F40="","",F40+D41)</f>
        <v>866925.8899999997</v>
      </c>
      <c r="G41" s="51">
        <f>IF(D41="","",IF(E34="","Please enter a beginning Aging amount",""))</f>
      </c>
      <c r="H41" s="19"/>
    </row>
    <row r="42" spans="1:8" ht="26.25" customHeight="1">
      <c r="A42" s="37" t="s">
        <v>12</v>
      </c>
      <c r="B42" s="7"/>
      <c r="C42" s="7"/>
      <c r="D42" s="7"/>
      <c r="E42" s="13">
        <v>866925.89</v>
      </c>
      <c r="F42" s="24">
        <f>IF(F41="","",F41-E42)</f>
        <v>-3.4924596548080444E-10</v>
      </c>
      <c r="G42" s="51">
        <f>IF(E42="","",IF(E34="","Please enter a beginning Aging amount",""))</f>
      </c>
      <c r="H42" s="19"/>
    </row>
    <row r="43" spans="1:8" ht="26.25" customHeight="1">
      <c r="A43" s="37" t="s">
        <v>29</v>
      </c>
      <c r="B43" s="7"/>
      <c r="C43" s="7"/>
      <c r="D43" s="7"/>
      <c r="E43" s="32"/>
      <c r="F43" s="33">
        <f>IF(F42="","",F42+E43)</f>
        <v>-3.4924596548080444E-10</v>
      </c>
      <c r="G43" s="51">
        <f>IF(E43="","",IF(E34="","Please enter a beginning Aging amount",""))</f>
      </c>
      <c r="H43" s="19"/>
    </row>
    <row r="44" spans="1:8" ht="26.25" customHeight="1" thickBot="1">
      <c r="A44" s="38" t="s">
        <v>30</v>
      </c>
      <c r="B44" s="39" t="s">
        <v>31</v>
      </c>
      <c r="C44" s="40">
        <f>IF(E34="","",E34+B35-C36-C37+B38+B39+B40+D41)</f>
        <v>866925.8899999997</v>
      </c>
      <c r="D44" s="41" t="s">
        <v>32</v>
      </c>
      <c r="E44" s="40">
        <f>IF(E42="","",E42-E43)</f>
        <v>866925.89</v>
      </c>
      <c r="F44" s="42" t="str">
        <f>IF(F43="","",IF(E34&lt;&gt;E27,"NOT BALANCED",IF(C44=E44,"Balanced","NOT BALANCED")))</f>
        <v>Balanced</v>
      </c>
      <c r="G44" s="31">
        <f>IF(F43="","",IF(F44="Balanced","",IF(F44="NOT BALANCED","Not balanced, please fix.","")))&amp;IF(E34="","",IF(E34&lt;&gt;E27," Beginning Aging doesn't match last month, please fix.",""))</f>
      </c>
      <c r="H44" s="19"/>
    </row>
    <row r="45" spans="1:9" s="44" customFormat="1" ht="12.75">
      <c r="A45" s="45"/>
      <c r="B45" s="36"/>
      <c r="C45" s="11"/>
      <c r="D45" s="36"/>
      <c r="E45" s="11"/>
      <c r="F45" s="11"/>
      <c r="G45" s="46"/>
      <c r="H45" s="9"/>
      <c r="I45" s="47"/>
    </row>
    <row r="46" spans="1:7" ht="13.5" thickBot="1">
      <c r="A46" s="9"/>
      <c r="B46" s="11"/>
      <c r="C46" s="11"/>
      <c r="D46" s="11"/>
      <c r="E46" s="11"/>
      <c r="F46" s="11"/>
      <c r="G46" s="19">
        <f>IF(F46="","",IF(F46&gt;0.009999999999999,"WRONG",IF(F46&lt;0,"WRONG","Balanced")))</f>
      </c>
    </row>
    <row r="47" spans="1:7" ht="21" thickBot="1">
      <c r="A47" s="3" t="s">
        <v>13</v>
      </c>
      <c r="B47" s="53" t="s">
        <v>15</v>
      </c>
      <c r="C47" s="54"/>
      <c r="D47" s="54"/>
      <c r="E47" s="54"/>
      <c r="F47" s="54"/>
      <c r="G47" s="55"/>
    </row>
    <row r="48" spans="1:7" ht="26.25" thickBot="1">
      <c r="A48" s="5" t="s">
        <v>0</v>
      </c>
      <c r="B48" s="26" t="s">
        <v>1</v>
      </c>
      <c r="C48" s="26" t="s">
        <v>2</v>
      </c>
      <c r="D48" s="27" t="s">
        <v>26</v>
      </c>
      <c r="E48" s="28" t="s">
        <v>27</v>
      </c>
      <c r="F48" s="29" t="s">
        <v>3</v>
      </c>
      <c r="G48" s="18" t="s">
        <v>28</v>
      </c>
    </row>
    <row r="49" spans="1:7" ht="26.25" customHeight="1">
      <c r="A49" s="37" t="s">
        <v>4</v>
      </c>
      <c r="B49" s="14"/>
      <c r="C49" s="14"/>
      <c r="D49" s="14"/>
      <c r="E49" s="20">
        <v>866925.89</v>
      </c>
      <c r="F49" s="23">
        <f>IF(E49="","",E49)</f>
        <v>866925.89</v>
      </c>
      <c r="G49" s="51">
        <f>IF(F49="","",IF(E42=E49,"","Beginning Aging doesn't match last month, please fix"))</f>
      </c>
    </row>
    <row r="50" spans="1:7" ht="26.25" customHeight="1">
      <c r="A50" s="37" t="s">
        <v>5</v>
      </c>
      <c r="B50" s="8">
        <v>883474.2</v>
      </c>
      <c r="C50" s="7"/>
      <c r="D50" s="7"/>
      <c r="E50" s="15"/>
      <c r="F50" s="24">
        <f>IF(F49="","",F49+B50)</f>
        <v>1750400.0899999999</v>
      </c>
      <c r="G50" s="51">
        <f>IF(B50="","",IF(E49="","Please enter a beginning Aging amount",""))</f>
      </c>
    </row>
    <row r="51" spans="1:7" ht="26.25" customHeight="1">
      <c r="A51" s="37" t="s">
        <v>6</v>
      </c>
      <c r="B51" s="7"/>
      <c r="C51" s="6">
        <v>757137.6</v>
      </c>
      <c r="D51" s="7"/>
      <c r="E51" s="15"/>
      <c r="F51" s="24">
        <f>IF(F50="","",F50-C51)</f>
        <v>993262.4899999999</v>
      </c>
      <c r="G51" s="51">
        <f>IF(C51="","",IF(E49="","Please enter a beginning Aging amount",""))</f>
      </c>
    </row>
    <row r="52" spans="1:7" ht="26.25" customHeight="1">
      <c r="A52" s="37" t="s">
        <v>7</v>
      </c>
      <c r="B52" s="7"/>
      <c r="C52" s="6"/>
      <c r="D52" s="7"/>
      <c r="E52" s="15"/>
      <c r="F52" s="24">
        <f>IF(F51="","",F51-C52)</f>
        <v>993262.4899999999</v>
      </c>
      <c r="G52" s="51">
        <f>IF(C52="","",IF(E49="","Please enter a beginning Aging amount",""))</f>
      </c>
    </row>
    <row r="53" spans="1:7" ht="26.25" customHeight="1">
      <c r="A53" s="37" t="s">
        <v>8</v>
      </c>
      <c r="B53" s="8">
        <v>619.66</v>
      </c>
      <c r="C53" s="7"/>
      <c r="D53" s="7"/>
      <c r="E53" s="15"/>
      <c r="F53" s="24">
        <f>IF(F52="","",F52+B53)</f>
        <v>993882.1499999999</v>
      </c>
      <c r="G53" s="51">
        <f>IF(B53="","",IF(E49="","Please enter a beginning Aging amount",""))</f>
      </c>
    </row>
    <row r="54" spans="1:7" ht="26.25" customHeight="1">
      <c r="A54" s="37" t="s">
        <v>9</v>
      </c>
      <c r="B54" s="35"/>
      <c r="C54" s="7"/>
      <c r="D54" s="7"/>
      <c r="E54" s="15"/>
      <c r="F54" s="24">
        <f>IF(F53="","",F53+B54)</f>
        <v>993882.1499999999</v>
      </c>
      <c r="G54" s="51">
        <f>IF(B54="","",IF(E49="","Please enter a beginning Aging amount",""))</f>
      </c>
    </row>
    <row r="55" spans="1:7" ht="26.25" customHeight="1">
      <c r="A55" s="37" t="s">
        <v>10</v>
      </c>
      <c r="B55" s="8"/>
      <c r="C55" s="7"/>
      <c r="D55" s="7"/>
      <c r="E55" s="15"/>
      <c r="F55" s="24">
        <f>IF(F54="","",F54+B55)</f>
        <v>993882.1499999999</v>
      </c>
      <c r="G55" s="51">
        <f>IF(B55="","",IF(E49="","Please enter a beginning Aging amount",""))</f>
      </c>
    </row>
    <row r="56" spans="1:7" ht="26.25" customHeight="1">
      <c r="A56" s="37" t="s">
        <v>11</v>
      </c>
      <c r="B56" s="7"/>
      <c r="C56" s="7"/>
      <c r="D56" s="6">
        <v>-270.35</v>
      </c>
      <c r="E56" s="15"/>
      <c r="F56" s="24">
        <f>IF(F55="","",F55+D56)</f>
        <v>993611.7999999999</v>
      </c>
      <c r="G56" s="51">
        <f>IF(D56="","",IF(E49="","Please enter a beginning Aging amount",""))</f>
      </c>
    </row>
    <row r="57" spans="1:7" ht="26.25" customHeight="1">
      <c r="A57" s="37" t="s">
        <v>12</v>
      </c>
      <c r="B57" s="7"/>
      <c r="C57" s="7"/>
      <c r="D57" s="7"/>
      <c r="E57" s="13">
        <v>993611.8</v>
      </c>
      <c r="F57" s="24">
        <f>IF(F56="","",F56-E57)</f>
        <v>-1.1641532182693481E-10</v>
      </c>
      <c r="G57" s="51">
        <f>IF(E57="","",IF(E49="","Please enter a beginning Aging amount",""))</f>
      </c>
    </row>
    <row r="58" spans="1:7" ht="26.25" customHeight="1">
      <c r="A58" s="37" t="s">
        <v>29</v>
      </c>
      <c r="B58" s="7"/>
      <c r="C58" s="7"/>
      <c r="D58" s="7"/>
      <c r="E58" s="32"/>
      <c r="F58" s="33">
        <f>IF(F57="","",F57+E58)</f>
        <v>-1.1641532182693481E-10</v>
      </c>
      <c r="G58" s="51">
        <f>IF(E58="","",IF(E49="","Please enter a beginning Aging amount",""))</f>
      </c>
    </row>
    <row r="59" spans="1:7" ht="26.25" customHeight="1" thickBot="1">
      <c r="A59" s="38" t="s">
        <v>30</v>
      </c>
      <c r="B59" s="39" t="s">
        <v>31</v>
      </c>
      <c r="C59" s="40">
        <f>IF(E49="","",E49+B50-C51-C52+B53+B54+B55+D56)</f>
        <v>993611.7999999999</v>
      </c>
      <c r="D59" s="41" t="s">
        <v>32</v>
      </c>
      <c r="E59" s="40">
        <f>IF(E57="","",E57-E58)</f>
        <v>993611.8</v>
      </c>
      <c r="F59" s="42" t="str">
        <f>IF(F58="","",IF(E49&lt;&gt;E42,"NOT BALANCED",IF(C59=E59,"Balanced","NOT BALANCED")))</f>
        <v>Balanced</v>
      </c>
      <c r="G59" s="31">
        <f>IF(F58="","",IF(F59="Balanced","",IF(F59="NOT BALANCED","Not balanced, please fix.","")))&amp;IF(E49="","",IF(E49&lt;&gt;E42," Beginning Aging doesn't match last month, please fix.",""))</f>
      </c>
    </row>
    <row r="60" spans="1:9" s="44" customFormat="1" ht="12.75">
      <c r="A60" s="45"/>
      <c r="B60" s="36"/>
      <c r="C60" s="11"/>
      <c r="D60" s="36"/>
      <c r="E60" s="11"/>
      <c r="F60" s="11"/>
      <c r="G60" s="46"/>
      <c r="I60" s="47"/>
    </row>
    <row r="61" ht="13.5" thickBot="1"/>
    <row r="62" spans="1:7" ht="21" thickBot="1">
      <c r="A62" s="3" t="s">
        <v>13</v>
      </c>
      <c r="B62" s="53" t="s">
        <v>18</v>
      </c>
      <c r="C62" s="54"/>
      <c r="D62" s="54"/>
      <c r="E62" s="54"/>
      <c r="F62" s="54"/>
      <c r="G62" s="55"/>
    </row>
    <row r="63" spans="1:7" ht="26.25" thickBot="1">
      <c r="A63" s="5" t="s">
        <v>0</v>
      </c>
      <c r="B63" s="26" t="s">
        <v>1</v>
      </c>
      <c r="C63" s="26" t="s">
        <v>2</v>
      </c>
      <c r="D63" s="27" t="s">
        <v>26</v>
      </c>
      <c r="E63" s="28" t="s">
        <v>27</v>
      </c>
      <c r="F63" s="29" t="s">
        <v>3</v>
      </c>
      <c r="G63" s="18" t="s">
        <v>28</v>
      </c>
    </row>
    <row r="64" spans="1:7" ht="26.25" customHeight="1">
      <c r="A64" s="37" t="s">
        <v>4</v>
      </c>
      <c r="B64" s="14"/>
      <c r="C64" s="14"/>
      <c r="D64" s="14"/>
      <c r="E64" s="20">
        <v>993611.8</v>
      </c>
      <c r="F64" s="23">
        <f>IF(E64="","",E64)</f>
        <v>993611.8</v>
      </c>
      <c r="G64" s="51">
        <f>IF(F64="","",IF(E57=E64,"","Beginning Aging doesn't match last month, please fix"))</f>
      </c>
    </row>
    <row r="65" spans="1:7" ht="26.25" customHeight="1">
      <c r="A65" s="37" t="s">
        <v>5</v>
      </c>
      <c r="B65" s="8">
        <v>447506.5</v>
      </c>
      <c r="C65" s="7"/>
      <c r="D65" s="7"/>
      <c r="E65" s="15"/>
      <c r="F65" s="24">
        <f>IF(F64="","",F64+B65)</f>
        <v>1441118.3</v>
      </c>
      <c r="G65" s="51">
        <f>IF(B65="","",IF(E64="","Please enter a beginning Aging amount",""))</f>
      </c>
    </row>
    <row r="66" spans="1:7" ht="26.25" customHeight="1">
      <c r="A66" s="37" t="s">
        <v>6</v>
      </c>
      <c r="B66" s="7"/>
      <c r="C66" s="6">
        <v>761842</v>
      </c>
      <c r="D66" s="7"/>
      <c r="E66" s="15"/>
      <c r="F66" s="24">
        <f>IF(F65="","",F65-C66)</f>
        <v>679276.3</v>
      </c>
      <c r="G66" s="51">
        <f>IF(C66="","",IF(E64="","Please enter a beginning Aging amount",""))</f>
      </c>
    </row>
    <row r="67" spans="1:7" ht="26.25" customHeight="1">
      <c r="A67" s="37" t="s">
        <v>7</v>
      </c>
      <c r="B67" s="7"/>
      <c r="C67" s="6"/>
      <c r="D67" s="7"/>
      <c r="E67" s="15"/>
      <c r="F67" s="24">
        <f>IF(F66="","",F66-C67)</f>
        <v>679276.3</v>
      </c>
      <c r="G67" s="51">
        <f>IF(C67="","",IF(E64="","Please enter a beginning Aging amount",""))</f>
      </c>
    </row>
    <row r="68" spans="1:7" ht="26.25" customHeight="1">
      <c r="A68" s="37" t="s">
        <v>8</v>
      </c>
      <c r="B68" s="8">
        <v>423.2</v>
      </c>
      <c r="C68" s="7"/>
      <c r="D68" s="7"/>
      <c r="E68" s="15"/>
      <c r="F68" s="24">
        <f>IF(F67="","",F67+B68)</f>
        <v>679699.5</v>
      </c>
      <c r="G68" s="51">
        <f>IF(B68="","",IF(E64="","Please enter a beginning Aging amount",""))</f>
      </c>
    </row>
    <row r="69" spans="1:7" ht="26.25" customHeight="1">
      <c r="A69" s="37" t="s">
        <v>9</v>
      </c>
      <c r="B69" s="35"/>
      <c r="C69" s="7"/>
      <c r="D69" s="7"/>
      <c r="E69" s="15"/>
      <c r="F69" s="24">
        <f>IF(F68="","",F68+B69)</f>
        <v>679699.5</v>
      </c>
      <c r="G69" s="51">
        <f>IF(B69="","",IF(E64="","Please enter a beginning Aging amount",""))</f>
      </c>
    </row>
    <row r="70" spans="1:7" ht="26.25" customHeight="1">
      <c r="A70" s="37" t="s">
        <v>10</v>
      </c>
      <c r="B70" s="8"/>
      <c r="C70" s="7"/>
      <c r="D70" s="7"/>
      <c r="E70" s="15"/>
      <c r="F70" s="24">
        <f>IF(F69="","",F69+B70)</f>
        <v>679699.5</v>
      </c>
      <c r="G70" s="51">
        <f>IF(B70="","",IF(E64="","Please enter a beginning Aging amount",""))</f>
      </c>
    </row>
    <row r="71" spans="1:7" ht="26.25" customHeight="1">
      <c r="A71" s="37" t="s">
        <v>11</v>
      </c>
      <c r="B71" s="7"/>
      <c r="C71" s="7"/>
      <c r="D71" s="6"/>
      <c r="E71" s="15"/>
      <c r="F71" s="24">
        <f>IF(F70="","",F70+D71)</f>
        <v>679699.5</v>
      </c>
      <c r="G71" s="51">
        <f>IF(D71="","",IF(E64="","Please enter a beginning Aging amount",""))</f>
      </c>
    </row>
    <row r="72" spans="1:7" ht="26.25" customHeight="1">
      <c r="A72" s="37" t="s">
        <v>12</v>
      </c>
      <c r="B72" s="7"/>
      <c r="C72" s="7"/>
      <c r="D72" s="7"/>
      <c r="E72" s="13">
        <v>679699.5</v>
      </c>
      <c r="F72" s="24">
        <f>IF(F71="","",F71-E72)</f>
        <v>0</v>
      </c>
      <c r="G72" s="51">
        <f>IF(E72="","",IF(E64="","Please enter a beginning Aging amount",""))</f>
      </c>
    </row>
    <row r="73" spans="1:7" ht="26.25" customHeight="1">
      <c r="A73" s="37" t="s">
        <v>29</v>
      </c>
      <c r="B73" s="7"/>
      <c r="C73" s="7"/>
      <c r="D73" s="7"/>
      <c r="E73" s="32"/>
      <c r="F73" s="33">
        <f>IF(F72="","",F72+E73)</f>
        <v>0</v>
      </c>
      <c r="G73" s="51">
        <f>IF(E73="","",IF(E64="","Please enter a beginning Aging amount",""))</f>
      </c>
    </row>
    <row r="74" spans="1:7" ht="26.25" customHeight="1" thickBot="1">
      <c r="A74" s="38" t="s">
        <v>30</v>
      </c>
      <c r="B74" s="39" t="s">
        <v>31</v>
      </c>
      <c r="C74" s="40">
        <f>IF(E64="","",E64+B65-C66-C67+B68+B69+B70+D71)</f>
        <v>679699.5</v>
      </c>
      <c r="D74" s="41" t="s">
        <v>32</v>
      </c>
      <c r="E74" s="40">
        <f>IF(E72="","",E72-E73)</f>
        <v>679699.5</v>
      </c>
      <c r="F74" s="42" t="str">
        <f>IF(F73="","",IF(E64&lt;&gt;E57,"NOT BALANCED",IF(C74=E74,"Balanced","NOT BALANCED")))</f>
        <v>Balanced</v>
      </c>
      <c r="G74" s="31">
        <f>IF(F73="","",IF(F74="Balanced","",IF(F74="NOT BALANCED","Not balanced, please fix.","")))&amp;IF(E64="","",IF(E64&lt;&gt;E57," Beginning Aging doesn't match last month, please fix.",""))</f>
      </c>
    </row>
    <row r="75" spans="1:9" s="44" customFormat="1" ht="12.75">
      <c r="A75" s="45"/>
      <c r="B75" s="36"/>
      <c r="C75" s="11"/>
      <c r="D75" s="36"/>
      <c r="E75" s="11"/>
      <c r="F75" s="11"/>
      <c r="G75" s="46"/>
      <c r="I75" s="47"/>
    </row>
    <row r="76" ht="13.5" thickBot="1"/>
    <row r="77" spans="1:7" ht="21" thickBot="1">
      <c r="A77" s="3" t="s">
        <v>13</v>
      </c>
      <c r="B77" s="53" t="s">
        <v>19</v>
      </c>
      <c r="C77" s="54"/>
      <c r="D77" s="54"/>
      <c r="E77" s="54"/>
      <c r="F77" s="54"/>
      <c r="G77" s="55"/>
    </row>
    <row r="78" spans="1:7" ht="26.25" thickBot="1">
      <c r="A78" s="5" t="s">
        <v>0</v>
      </c>
      <c r="B78" s="26" t="s">
        <v>1</v>
      </c>
      <c r="C78" s="26" t="s">
        <v>2</v>
      </c>
      <c r="D78" s="27" t="s">
        <v>26</v>
      </c>
      <c r="E78" s="28" t="s">
        <v>27</v>
      </c>
      <c r="F78" s="29" t="s">
        <v>3</v>
      </c>
      <c r="G78" s="18" t="s">
        <v>28</v>
      </c>
    </row>
    <row r="79" spans="1:7" ht="26.25" customHeight="1">
      <c r="A79" s="37" t="s">
        <v>4</v>
      </c>
      <c r="B79" s="14"/>
      <c r="C79" s="14"/>
      <c r="D79" s="14"/>
      <c r="E79" s="20">
        <v>679699.5</v>
      </c>
      <c r="F79" s="23">
        <f>IF(E79="","",E79)</f>
        <v>679699.5</v>
      </c>
      <c r="G79" s="51">
        <f>IF(F79="","",IF(E72=E79,"","Beginning Aging doesn't match last month, please fix"))</f>
      </c>
    </row>
    <row r="80" spans="1:7" ht="26.25" customHeight="1">
      <c r="A80" s="37" t="s">
        <v>5</v>
      </c>
      <c r="B80" s="8">
        <v>358005.2</v>
      </c>
      <c r="C80" s="7"/>
      <c r="D80" s="7"/>
      <c r="E80" s="15"/>
      <c r="F80" s="24">
        <f>IF(F79="","",F79+B80)</f>
        <v>1037704.7</v>
      </c>
      <c r="G80" s="51">
        <f>IF(B80="","",IF(E79="","Please enter a beginning Aging amount",""))</f>
      </c>
    </row>
    <row r="81" spans="1:7" ht="26.25" customHeight="1">
      <c r="A81" s="37" t="s">
        <v>6</v>
      </c>
      <c r="B81" s="7"/>
      <c r="C81" s="6">
        <v>584174.2</v>
      </c>
      <c r="D81" s="7"/>
      <c r="E81" s="15"/>
      <c r="F81" s="24">
        <f>IF(F80="","",F80-C81)</f>
        <v>453530.5</v>
      </c>
      <c r="G81" s="51">
        <f>IF(C81="","",IF(E79="","Please enter a beginning Aging amount",""))</f>
      </c>
    </row>
    <row r="82" spans="1:7" ht="26.25" customHeight="1">
      <c r="A82" s="37" t="s">
        <v>7</v>
      </c>
      <c r="B82" s="7"/>
      <c r="C82" s="6"/>
      <c r="D82" s="7"/>
      <c r="E82" s="15"/>
      <c r="F82" s="24">
        <f>IF(F81="","",F81-C82)</f>
        <v>453530.5</v>
      </c>
      <c r="G82" s="51">
        <f>IF(C82="","",IF(E79="","Please enter a beginning Aging amount",""))</f>
      </c>
    </row>
    <row r="83" spans="1:7" ht="26.25" customHeight="1">
      <c r="A83" s="37" t="s">
        <v>8</v>
      </c>
      <c r="B83" s="8">
        <v>281.84</v>
      </c>
      <c r="C83" s="7"/>
      <c r="D83" s="7"/>
      <c r="E83" s="15"/>
      <c r="F83" s="24">
        <f>IF(F82="","",F82+B83)</f>
        <v>453812.34</v>
      </c>
      <c r="G83" s="51">
        <f>IF(B83="","",IF(E79="","Please enter a beginning Aging amount",""))</f>
      </c>
    </row>
    <row r="84" spans="1:7" ht="26.25" customHeight="1">
      <c r="A84" s="37" t="s">
        <v>9</v>
      </c>
      <c r="B84" s="35"/>
      <c r="C84" s="7"/>
      <c r="D84" s="7"/>
      <c r="E84" s="15"/>
      <c r="F84" s="24">
        <f>IF(F83="","",F83+B84)</f>
        <v>453812.34</v>
      </c>
      <c r="G84" s="51">
        <f>IF(B84="","",IF(E79="","Please enter a beginning Aging amount",""))</f>
      </c>
    </row>
    <row r="85" spans="1:7" ht="26.25" customHeight="1">
      <c r="A85" s="37" t="s">
        <v>10</v>
      </c>
      <c r="B85" s="8"/>
      <c r="C85" s="7"/>
      <c r="D85" s="7"/>
      <c r="E85" s="15"/>
      <c r="F85" s="24">
        <f>IF(F84="","",F84+B85)</f>
        <v>453812.34</v>
      </c>
      <c r="G85" s="51">
        <f>IF(B85="","",IF(E79="","Please enter a beginning Aging amount",""))</f>
      </c>
    </row>
    <row r="86" spans="1:7" ht="26.25" customHeight="1">
      <c r="A86" s="37" t="s">
        <v>11</v>
      </c>
      <c r="B86" s="7"/>
      <c r="C86" s="7"/>
      <c r="D86" s="6">
        <v>2500</v>
      </c>
      <c r="E86" s="15"/>
      <c r="F86" s="24">
        <f>IF(F85="","",F85+D86)</f>
        <v>456312.34</v>
      </c>
      <c r="G86" s="51">
        <f>IF(D86="","",IF(E79="","Please enter a beginning Aging amount",""))</f>
      </c>
    </row>
    <row r="87" spans="1:7" ht="26.25" customHeight="1">
      <c r="A87" s="37" t="s">
        <v>12</v>
      </c>
      <c r="B87" s="7"/>
      <c r="C87" s="7"/>
      <c r="D87" s="7"/>
      <c r="E87" s="13">
        <v>456657.59</v>
      </c>
      <c r="F87" s="24">
        <f>IF(F86="","",F86-E87)</f>
        <v>-345.25</v>
      </c>
      <c r="G87" s="51">
        <f>IF(E87="","",IF(E79="","Please enter a beginning Aging amount",""))</f>
      </c>
    </row>
    <row r="88" spans="1:7" ht="26.25" customHeight="1">
      <c r="A88" s="37" t="s">
        <v>29</v>
      </c>
      <c r="B88" s="7"/>
      <c r="C88" s="7"/>
      <c r="D88" s="7"/>
      <c r="E88" s="32">
        <v>345.25</v>
      </c>
      <c r="F88" s="33">
        <f>IF(F87="","",F87+E88)</f>
        <v>0</v>
      </c>
      <c r="G88" s="51">
        <f>IF(E88="","",IF(E79="","Please enter a beginning Aging amount",""))</f>
      </c>
    </row>
    <row r="89" spans="1:7" ht="26.25" customHeight="1" thickBot="1">
      <c r="A89" s="38" t="s">
        <v>30</v>
      </c>
      <c r="B89" s="39" t="s">
        <v>31</v>
      </c>
      <c r="C89" s="40">
        <f>IF(E79="","",E79+B80-C81-C82+B83+B84+B85+D86)</f>
        <v>456312.34</v>
      </c>
      <c r="D89" s="41" t="s">
        <v>32</v>
      </c>
      <c r="E89" s="40">
        <f>IF(E87="","",E87-E88)</f>
        <v>456312.34</v>
      </c>
      <c r="F89" s="42" t="str">
        <f>IF(F88="","",IF(E79&lt;&gt;E72,"NOT BALANCED",IF(C89=E89,"Balanced","NOT BALANCED")))</f>
        <v>Balanced</v>
      </c>
      <c r="G89" s="31">
        <f>IF(F88="","",IF(F89="Balanced","",IF(F89="NOT BALANCED","Not balanced, please fix.","")))&amp;IF(E79="","",IF(E79&lt;&gt;E72," Beginning Aging doesn't match last month, please fix.",""))</f>
      </c>
    </row>
    <row r="90" spans="1:9" s="44" customFormat="1" ht="12.75">
      <c r="A90" s="45"/>
      <c r="B90" s="36"/>
      <c r="C90" s="11"/>
      <c r="D90" s="36"/>
      <c r="E90" s="11"/>
      <c r="F90" s="11"/>
      <c r="G90" s="46"/>
      <c r="I90" s="47"/>
    </row>
    <row r="91" ht="13.5" thickBot="1"/>
    <row r="92" spans="1:7" ht="21" thickBot="1">
      <c r="A92" s="3" t="s">
        <v>13</v>
      </c>
      <c r="B92" s="53" t="s">
        <v>20</v>
      </c>
      <c r="C92" s="54"/>
      <c r="D92" s="54"/>
      <c r="E92" s="54"/>
      <c r="F92" s="54"/>
      <c r="G92" s="55"/>
    </row>
    <row r="93" spans="1:7" ht="26.25" thickBot="1">
      <c r="A93" s="5" t="s">
        <v>0</v>
      </c>
      <c r="B93" s="26" t="s">
        <v>1</v>
      </c>
      <c r="C93" s="26" t="s">
        <v>2</v>
      </c>
      <c r="D93" s="27" t="s">
        <v>26</v>
      </c>
      <c r="E93" s="28" t="s">
        <v>27</v>
      </c>
      <c r="F93" s="29" t="s">
        <v>3</v>
      </c>
      <c r="G93" s="18" t="s">
        <v>28</v>
      </c>
    </row>
    <row r="94" spans="1:7" ht="26.25" customHeight="1">
      <c r="A94" s="37" t="s">
        <v>4</v>
      </c>
      <c r="B94" s="14"/>
      <c r="C94" s="14"/>
      <c r="D94" s="14"/>
      <c r="E94" s="20">
        <v>456657.59</v>
      </c>
      <c r="F94" s="23">
        <f>IF(E94="","",E94)</f>
        <v>456657.59</v>
      </c>
      <c r="G94" s="51">
        <f>IF(F94="","",IF(E87=E94,"","Beginning Aging doesn't match last month, please fix"))</f>
      </c>
    </row>
    <row r="95" spans="1:7" ht="26.25" customHeight="1">
      <c r="A95" s="37" t="s">
        <v>5</v>
      </c>
      <c r="B95" s="8">
        <v>447506.5</v>
      </c>
      <c r="C95" s="7"/>
      <c r="D95" s="7"/>
      <c r="E95" s="15"/>
      <c r="F95" s="24">
        <f>IF(F94="","",F94+B95)</f>
        <v>904164.0900000001</v>
      </c>
      <c r="G95" s="51">
        <f>IF(B95="","",IF(E94="","Please enter a beginning Aging amount",""))</f>
      </c>
    </row>
    <row r="96" spans="1:7" ht="26.25" customHeight="1">
      <c r="A96" s="37" t="s">
        <v>6</v>
      </c>
      <c r="B96" s="7"/>
      <c r="C96" s="6">
        <v>189090.75</v>
      </c>
      <c r="D96" s="7"/>
      <c r="E96" s="15"/>
      <c r="F96" s="24">
        <f>IF(F95="","",F95-C96)</f>
        <v>715073.3400000001</v>
      </c>
      <c r="G96" s="51">
        <f>IF(C96="","",IF(E94="","Please enter a beginning Aging amount",""))</f>
      </c>
    </row>
    <row r="97" spans="1:7" ht="26.25" customHeight="1">
      <c r="A97" s="37" t="s">
        <v>7</v>
      </c>
      <c r="B97" s="7"/>
      <c r="C97" s="6"/>
      <c r="D97" s="7"/>
      <c r="E97" s="15"/>
      <c r="F97" s="24">
        <f>IF(F96="","",F96-C97)</f>
        <v>715073.3400000001</v>
      </c>
      <c r="G97" s="51">
        <f>IF(C97="","",IF(E94="","Please enter a beginning Aging amount",""))</f>
      </c>
    </row>
    <row r="98" spans="1:7" ht="26.25" customHeight="1">
      <c r="A98" s="37" t="s">
        <v>8</v>
      </c>
      <c r="B98" s="8">
        <v>443.57</v>
      </c>
      <c r="C98" s="7"/>
      <c r="D98" s="7"/>
      <c r="E98" s="15"/>
      <c r="F98" s="24">
        <f>IF(F97="","",F97+B98)</f>
        <v>715516.91</v>
      </c>
      <c r="G98" s="51">
        <f>IF(B98="","",IF(E94="","Please enter a beginning Aging amount",""))</f>
      </c>
    </row>
    <row r="99" spans="1:7" ht="26.25" customHeight="1">
      <c r="A99" s="37" t="s">
        <v>9</v>
      </c>
      <c r="B99" s="35"/>
      <c r="C99" s="7"/>
      <c r="D99" s="7"/>
      <c r="E99" s="15"/>
      <c r="F99" s="24">
        <f>IF(F98="","",F98+B99)</f>
        <v>715516.91</v>
      </c>
      <c r="G99" s="51">
        <f>IF(B99="","",IF(E94="","Please enter a beginning Aging amount",""))</f>
      </c>
    </row>
    <row r="100" spans="1:7" ht="26.25" customHeight="1">
      <c r="A100" s="37" t="s">
        <v>10</v>
      </c>
      <c r="B100" s="8"/>
      <c r="C100" s="7"/>
      <c r="D100" s="7"/>
      <c r="E100" s="15"/>
      <c r="F100" s="24">
        <f>IF(F99="","",F99+B100)</f>
        <v>715516.91</v>
      </c>
      <c r="G100" s="51">
        <f>IF(B100="","",IF(E94="","Please enter a beginning Aging amount",""))</f>
      </c>
    </row>
    <row r="101" spans="1:7" ht="26.25" customHeight="1">
      <c r="A101" s="37" t="s">
        <v>11</v>
      </c>
      <c r="B101" s="7"/>
      <c r="C101" s="7"/>
      <c r="D101" s="6"/>
      <c r="E101" s="15"/>
      <c r="F101" s="24">
        <f>IF(F100="","",F100+D101)</f>
        <v>715516.91</v>
      </c>
      <c r="G101" s="51">
        <f>IF(D101="","",IF(E94="","Please enter a beginning Aging amount",""))</f>
      </c>
    </row>
    <row r="102" spans="1:7" ht="26.25" customHeight="1">
      <c r="A102" s="37" t="s">
        <v>12</v>
      </c>
      <c r="B102" s="7"/>
      <c r="C102" s="7"/>
      <c r="D102" s="7"/>
      <c r="E102" s="13">
        <v>715516.91</v>
      </c>
      <c r="F102" s="24">
        <f>IF(F101="","",F101-E102)</f>
        <v>0</v>
      </c>
      <c r="G102" s="51">
        <f>IF(E102="","",IF(E94="","Please enter a beginning Aging amount",""))</f>
      </c>
    </row>
    <row r="103" spans="1:7" ht="26.25" customHeight="1">
      <c r="A103" s="37" t="s">
        <v>29</v>
      </c>
      <c r="B103" s="7"/>
      <c r="C103" s="7"/>
      <c r="D103" s="7"/>
      <c r="E103" s="32"/>
      <c r="F103" s="33">
        <f>IF(F102="","",F102+E103)</f>
        <v>0</v>
      </c>
      <c r="G103" s="51">
        <f>IF(E103="","",IF(E94="","Please enter a beginning Aging amount",""))</f>
      </c>
    </row>
    <row r="104" spans="1:9" s="44" customFormat="1" ht="26.25" customHeight="1" thickBot="1">
      <c r="A104" s="38" t="s">
        <v>30</v>
      </c>
      <c r="B104" s="41" t="s">
        <v>31</v>
      </c>
      <c r="C104" s="40">
        <f>IF(E94="","",E94+B95-C96-C97+B98+B99+B100+D101)</f>
        <v>715516.91</v>
      </c>
      <c r="D104" s="41" t="s">
        <v>32</v>
      </c>
      <c r="E104" s="40">
        <f>IF(E102="","",E102-E103)</f>
        <v>715516.91</v>
      </c>
      <c r="F104" s="42" t="str">
        <f>IF(F103="","",IF(E94&lt;&gt;E87,"NOT BALANCED",IF(C104=E104,"Balanced","NOT BALANCED")))</f>
        <v>Balanced</v>
      </c>
      <c r="G104" s="31">
        <f>IF(F103="","",IF(F104="Balanced","",IF(F104="NOT BALANCED","Not balanced, please fix.","")))&amp;IF(E94="","",IF(E94&lt;&gt;E87," Beginning Aging doesn't match last month, please fix.",""))</f>
      </c>
      <c r="I104" s="47"/>
    </row>
    <row r="105" spans="1:9" s="9" customFormat="1" ht="12.75">
      <c r="A105" s="45"/>
      <c r="B105" s="36"/>
      <c r="C105" s="11"/>
      <c r="D105" s="36"/>
      <c r="E105" s="11"/>
      <c r="F105" s="11"/>
      <c r="G105" s="46"/>
      <c r="I105" s="50"/>
    </row>
    <row r="106" ht="13.5" thickBot="1"/>
    <row r="107" spans="1:7" ht="21" thickBot="1">
      <c r="A107" s="3" t="s">
        <v>13</v>
      </c>
      <c r="B107" s="53" t="s">
        <v>21</v>
      </c>
      <c r="C107" s="54"/>
      <c r="D107" s="54"/>
      <c r="E107" s="54"/>
      <c r="F107" s="54"/>
      <c r="G107" s="55"/>
    </row>
    <row r="108" spans="1:7" ht="26.25" thickBot="1">
      <c r="A108" s="5" t="s">
        <v>0</v>
      </c>
      <c r="B108" s="12" t="s">
        <v>1</v>
      </c>
      <c r="C108" s="12" t="s">
        <v>2</v>
      </c>
      <c r="D108" s="16" t="s">
        <v>26</v>
      </c>
      <c r="E108" s="18" t="s">
        <v>27</v>
      </c>
      <c r="F108" s="17" t="s">
        <v>3</v>
      </c>
      <c r="G108" s="18" t="s">
        <v>28</v>
      </c>
    </row>
    <row r="109" spans="1:7" ht="26.25" customHeight="1">
      <c r="A109" s="37" t="s">
        <v>4</v>
      </c>
      <c r="B109" s="14"/>
      <c r="C109" s="14"/>
      <c r="D109" s="14"/>
      <c r="E109" s="20">
        <v>715516.91</v>
      </c>
      <c r="F109" s="23">
        <f>IF(E109="","",E109)</f>
        <v>715516.91</v>
      </c>
      <c r="G109" s="51">
        <f>IF(F109="","",IF(E102=E109,"","Beginning Aging doesn't match last month, please fix"))</f>
      </c>
    </row>
    <row r="110" spans="1:7" ht="26.25" customHeight="1">
      <c r="A110" s="37" t="s">
        <v>5</v>
      </c>
      <c r="B110" s="8">
        <v>480005.2</v>
      </c>
      <c r="C110" s="7"/>
      <c r="D110" s="7"/>
      <c r="E110" s="15"/>
      <c r="F110" s="24">
        <f>IF(F109="","",F109+B110)</f>
        <v>1195522.11</v>
      </c>
      <c r="G110" s="51">
        <f>IF(B110="","",IF(E109="","Please enter a beginning Aging amount",""))</f>
      </c>
    </row>
    <row r="111" spans="1:7" ht="26.25" customHeight="1">
      <c r="A111" s="37" t="s">
        <v>6</v>
      </c>
      <c r="B111" s="7"/>
      <c r="C111" s="6">
        <v>126897</v>
      </c>
      <c r="D111" s="7"/>
      <c r="E111" s="15"/>
      <c r="F111" s="24">
        <f>IF(F110="","",F110-C111)</f>
        <v>1068625.11</v>
      </c>
      <c r="G111" s="51">
        <f>IF(C111="","",IF(E109="","Please enter a beginning Aging amount",""))</f>
      </c>
    </row>
    <row r="112" spans="1:7" ht="26.25" customHeight="1">
      <c r="A112" s="37" t="s">
        <v>7</v>
      </c>
      <c r="B112" s="7"/>
      <c r="C112" s="6"/>
      <c r="D112" s="7"/>
      <c r="E112" s="15"/>
      <c r="F112" s="24">
        <f>IF(F111="","",F111-C112)</f>
        <v>1068625.11</v>
      </c>
      <c r="G112" s="51">
        <f>IF(C112="","",IF(E109="","Please enter a beginning Aging amount",""))</f>
      </c>
    </row>
    <row r="113" spans="1:7" ht="26.25" customHeight="1">
      <c r="A113" s="37" t="s">
        <v>8</v>
      </c>
      <c r="B113" s="8">
        <v>664.26</v>
      </c>
      <c r="C113" s="7"/>
      <c r="D113" s="7"/>
      <c r="E113" s="15"/>
      <c r="F113" s="24">
        <f>IF(F112="","",F112+B113)</f>
        <v>1069289.37</v>
      </c>
      <c r="G113" s="51">
        <f>IF(B113="","",IF(E109="","Please enter a beginning Aging amount",""))</f>
      </c>
    </row>
    <row r="114" spans="1:7" ht="26.25" customHeight="1">
      <c r="A114" s="37" t="s">
        <v>9</v>
      </c>
      <c r="B114" s="35"/>
      <c r="C114" s="7"/>
      <c r="D114" s="7"/>
      <c r="E114" s="15"/>
      <c r="F114" s="24">
        <f>IF(F113="","",F113+B114)</f>
        <v>1069289.37</v>
      </c>
      <c r="G114" s="51">
        <f>IF(B114="","",IF(E109="","Please enter a beginning Aging amount",""))</f>
      </c>
    </row>
    <row r="115" spans="1:7" ht="26.25" customHeight="1">
      <c r="A115" s="37" t="s">
        <v>10</v>
      </c>
      <c r="B115" s="8"/>
      <c r="C115" s="7"/>
      <c r="D115" s="7"/>
      <c r="E115" s="15"/>
      <c r="F115" s="24">
        <f>IF(F114="","",F114+B115)</f>
        <v>1069289.37</v>
      </c>
      <c r="G115" s="51">
        <f>IF(B115="","",IF(E109="","Please enter a beginning Aging amount",""))</f>
      </c>
    </row>
    <row r="116" spans="1:7" ht="26.25" customHeight="1">
      <c r="A116" s="37" t="s">
        <v>11</v>
      </c>
      <c r="B116" s="7"/>
      <c r="C116" s="7"/>
      <c r="D116" s="6">
        <v>-5000</v>
      </c>
      <c r="E116" s="15"/>
      <c r="F116" s="24">
        <f>IF(F115="","",F115+D116)</f>
        <v>1064289.37</v>
      </c>
      <c r="G116" s="51">
        <f>IF(D116="","",IF(E109="","Please enter a beginning Aging amount",""))</f>
      </c>
    </row>
    <row r="117" spans="1:7" ht="26.25" customHeight="1">
      <c r="A117" s="37" t="s">
        <v>12</v>
      </c>
      <c r="B117" s="7"/>
      <c r="C117" s="7"/>
      <c r="D117" s="7"/>
      <c r="E117" s="13">
        <v>1064289.37</v>
      </c>
      <c r="F117" s="24">
        <f>IF(F116="","",F116-E117)</f>
        <v>0</v>
      </c>
      <c r="G117" s="51">
        <f>IF(E117="","",IF(E109="","Please enter a beginning Aging amount",""))</f>
      </c>
    </row>
    <row r="118" spans="1:7" ht="26.25" customHeight="1">
      <c r="A118" s="37" t="s">
        <v>29</v>
      </c>
      <c r="B118" s="7"/>
      <c r="C118" s="7"/>
      <c r="D118" s="7"/>
      <c r="E118" s="32"/>
      <c r="F118" s="33">
        <f>IF(F117="","",F117+E118)</f>
        <v>0</v>
      </c>
      <c r="G118" s="51">
        <f>IF(E118="","",IF(E109="","Please enter a beginning Aging amount",""))</f>
      </c>
    </row>
    <row r="119" spans="1:7" ht="26.25" customHeight="1" thickBot="1">
      <c r="A119" s="38" t="s">
        <v>30</v>
      </c>
      <c r="B119" s="39" t="s">
        <v>31</v>
      </c>
      <c r="C119" s="40">
        <f>IF(E109="","",E109+B110-C111-C112+B113+B114+B115+D116)</f>
        <v>1064289.37</v>
      </c>
      <c r="D119" s="41" t="s">
        <v>32</v>
      </c>
      <c r="E119" s="40">
        <f>IF(E117="","",E117-E118)</f>
        <v>1064289.37</v>
      </c>
      <c r="F119" s="42" t="str">
        <f>IF(F118="","",IF(E109&lt;&gt;E102,"NOT BALANCED",IF(C119=E119,"Balanced","NOT BALANCED")))</f>
        <v>Balanced</v>
      </c>
      <c r="G119" s="31">
        <f>IF(F118="","",IF(F119="Balanced","",IF(F119="NOT BALANCED","Not balanced, please fix.","")))&amp;IF(E109="","",IF(E109&lt;&gt;E102," Beginning Aging doesn't match last month, please fix.",""))</f>
      </c>
    </row>
    <row r="120" spans="1:9" s="44" customFormat="1" ht="12.75">
      <c r="A120" s="45"/>
      <c r="B120" s="36"/>
      <c r="C120" s="11"/>
      <c r="D120" s="36"/>
      <c r="E120" s="11"/>
      <c r="F120" s="11"/>
      <c r="G120" s="46"/>
      <c r="I120" s="47"/>
    </row>
    <row r="121" ht="13.5" thickBot="1"/>
    <row r="122" spans="1:7" ht="21" thickBot="1">
      <c r="A122" s="3" t="s">
        <v>13</v>
      </c>
      <c r="B122" s="53" t="s">
        <v>22</v>
      </c>
      <c r="C122" s="54"/>
      <c r="D122" s="54"/>
      <c r="E122" s="54"/>
      <c r="F122" s="54"/>
      <c r="G122" s="55"/>
    </row>
    <row r="123" spans="1:7" ht="26.25" thickBot="1">
      <c r="A123" s="5" t="s">
        <v>0</v>
      </c>
      <c r="B123" s="26" t="s">
        <v>1</v>
      </c>
      <c r="C123" s="26" t="s">
        <v>2</v>
      </c>
      <c r="D123" s="27" t="s">
        <v>26</v>
      </c>
      <c r="E123" s="28" t="s">
        <v>27</v>
      </c>
      <c r="F123" s="30" t="s">
        <v>3</v>
      </c>
      <c r="G123" s="5" t="s">
        <v>28</v>
      </c>
    </row>
    <row r="124" spans="1:7" ht="26.25" customHeight="1">
      <c r="A124" s="37" t="s">
        <v>4</v>
      </c>
      <c r="B124" s="14"/>
      <c r="C124" s="14"/>
      <c r="D124" s="14"/>
      <c r="E124" s="20">
        <v>1064289.37</v>
      </c>
      <c r="F124" s="23">
        <f>IF(E124="","",E124)</f>
        <v>1064289.37</v>
      </c>
      <c r="G124" s="51">
        <f>IF(F124="","",IF(E117=E124,"","Beginning Aging doesn't match last month, please fix"))</f>
      </c>
    </row>
    <row r="125" spans="1:7" ht="26.25" customHeight="1">
      <c r="A125" s="37" t="s">
        <v>5</v>
      </c>
      <c r="B125" s="8">
        <v>358005.2</v>
      </c>
      <c r="C125" s="7"/>
      <c r="D125" s="7"/>
      <c r="E125" s="15"/>
      <c r="F125" s="24">
        <f>IF(F124="","",F124+B125)</f>
        <v>1422294.57</v>
      </c>
      <c r="G125" s="51">
        <f>IF(B125="","",IF(E124="","Please enter a beginning Aging amount",""))</f>
      </c>
    </row>
    <row r="126" spans="1:7" ht="26.25" customHeight="1">
      <c r="A126" s="37" t="s">
        <v>6</v>
      </c>
      <c r="B126" s="7"/>
      <c r="C126" s="6">
        <v>469433</v>
      </c>
      <c r="D126" s="7"/>
      <c r="E126" s="15"/>
      <c r="F126" s="24">
        <f>IF(F125="","",F125-C126)</f>
        <v>952861.5700000001</v>
      </c>
      <c r="G126" s="51">
        <f>IF(C126="","",IF(E124="","Please enter a beginning Aging amount",""))</f>
      </c>
    </row>
    <row r="127" spans="1:7" ht="26.25" customHeight="1">
      <c r="A127" s="37" t="s">
        <v>7</v>
      </c>
      <c r="B127" s="7"/>
      <c r="C127" s="6">
        <v>1000</v>
      </c>
      <c r="D127" s="7"/>
      <c r="E127" s="15"/>
      <c r="F127" s="24">
        <f>IF(F126="","",F126-C127)</f>
        <v>951861.5700000001</v>
      </c>
      <c r="G127" s="51">
        <f>IF(C127="","",IF(E124="","Please enter a beginning Aging amount",""))</f>
      </c>
    </row>
    <row r="128" spans="1:7" ht="26.25" customHeight="1">
      <c r="A128" s="37" t="s">
        <v>8</v>
      </c>
      <c r="B128" s="8">
        <v>594.62</v>
      </c>
      <c r="C128" s="7"/>
      <c r="D128" s="7"/>
      <c r="E128" s="15"/>
      <c r="F128" s="24">
        <f>IF(F127="","",F127+B128)</f>
        <v>952456.1900000001</v>
      </c>
      <c r="G128" s="51">
        <f>IF(B128="","",IF(E124="","Please enter a beginning Aging amount",""))</f>
      </c>
    </row>
    <row r="129" spans="1:7" ht="26.25" customHeight="1">
      <c r="A129" s="37" t="s">
        <v>9</v>
      </c>
      <c r="B129" s="35"/>
      <c r="C129" s="7"/>
      <c r="D129" s="7"/>
      <c r="E129" s="15"/>
      <c r="F129" s="24">
        <f>IF(F128="","",F128+B129)</f>
        <v>952456.1900000001</v>
      </c>
      <c r="G129" s="51">
        <f>IF(B129="","",IF(E124="","Please enter a beginning Aging amount",""))</f>
      </c>
    </row>
    <row r="130" spans="1:7" ht="26.25" customHeight="1">
      <c r="A130" s="37" t="s">
        <v>10</v>
      </c>
      <c r="B130" s="8"/>
      <c r="C130" s="7"/>
      <c r="D130" s="7"/>
      <c r="E130" s="15"/>
      <c r="F130" s="24">
        <f>IF(F129="","",F129+B130)</f>
        <v>952456.1900000001</v>
      </c>
      <c r="G130" s="51">
        <f>IF(B130="","",IF(E124="","Please enter a beginning Aging amount",""))</f>
      </c>
    </row>
    <row r="131" spans="1:7" ht="26.25" customHeight="1">
      <c r="A131" s="37" t="s">
        <v>11</v>
      </c>
      <c r="B131" s="7"/>
      <c r="C131" s="7"/>
      <c r="D131" s="6"/>
      <c r="E131" s="15"/>
      <c r="F131" s="24">
        <f>IF(F130="","",F130+D131)</f>
        <v>952456.1900000001</v>
      </c>
      <c r="G131" s="51">
        <f>IF(D131="","",IF(E124="","Please enter a beginning Aging amount",""))</f>
      </c>
    </row>
    <row r="132" spans="1:7" ht="26.25" customHeight="1">
      <c r="A132" s="37" t="s">
        <v>12</v>
      </c>
      <c r="B132" s="7"/>
      <c r="C132" s="7"/>
      <c r="D132" s="7"/>
      <c r="E132" s="13">
        <v>952456.19</v>
      </c>
      <c r="F132" s="24">
        <f>IF(F131="","",F131-E132)</f>
        <v>1.1641532182693481E-10</v>
      </c>
      <c r="G132" s="51">
        <f>IF(E132="","",IF(E124="","Please enter a beginning Aging amount",""))</f>
      </c>
    </row>
    <row r="133" spans="1:7" ht="26.25" customHeight="1">
      <c r="A133" s="37" t="s">
        <v>29</v>
      </c>
      <c r="B133" s="7"/>
      <c r="C133" s="7"/>
      <c r="D133" s="7"/>
      <c r="E133" s="32"/>
      <c r="F133" s="33">
        <f>IF(F132="","",F132+E133)</f>
        <v>1.1641532182693481E-10</v>
      </c>
      <c r="G133" s="51">
        <f>IF(E133="","",IF(E124="","Please enter a beginning Aging amount",""))</f>
      </c>
    </row>
    <row r="134" spans="1:7" ht="26.25" customHeight="1" thickBot="1">
      <c r="A134" s="38" t="s">
        <v>30</v>
      </c>
      <c r="B134" s="39" t="s">
        <v>31</v>
      </c>
      <c r="C134" s="40">
        <f>IF(E124="","",E124+B125-C126-C127+B128+B129+B130+D131)</f>
        <v>952456.1900000001</v>
      </c>
      <c r="D134" s="41" t="s">
        <v>32</v>
      </c>
      <c r="E134" s="40">
        <f>IF(E132="","",E132-E133)</f>
        <v>952456.19</v>
      </c>
      <c r="F134" s="42" t="str">
        <f>IF(F133="","",IF(E124&lt;&gt;E117,"NOT BALANCED",IF(C134=E134,"Balanced","NOT BALANCED")))</f>
        <v>Balanced</v>
      </c>
      <c r="G134" s="31">
        <f>IF(F133="","",IF(F134="Balanced","",IF(F134="NOT BALANCED","Not balanced, please fix.","")))&amp;IF(E124="","",IF(E124&lt;&gt;E117," Beginning Aging doesn't match last month, please fix.",""))</f>
      </c>
    </row>
    <row r="135" spans="1:9" s="44" customFormat="1" ht="12.75">
      <c r="A135" s="45"/>
      <c r="B135" s="36"/>
      <c r="C135" s="11"/>
      <c r="D135" s="36"/>
      <c r="E135" s="11"/>
      <c r="F135" s="11"/>
      <c r="G135" s="46"/>
      <c r="I135" s="47"/>
    </row>
    <row r="136" ht="13.5" thickBot="1"/>
    <row r="137" spans="1:7" ht="21" thickBot="1">
      <c r="A137" s="3" t="s">
        <v>13</v>
      </c>
      <c r="B137" s="53" t="s">
        <v>23</v>
      </c>
      <c r="C137" s="54"/>
      <c r="D137" s="54"/>
      <c r="E137" s="54"/>
      <c r="F137" s="54"/>
      <c r="G137" s="55"/>
    </row>
    <row r="138" spans="1:7" ht="26.25" thickBot="1">
      <c r="A138" s="5" t="s">
        <v>0</v>
      </c>
      <c r="B138" s="26" t="s">
        <v>1</v>
      </c>
      <c r="C138" s="26" t="s">
        <v>2</v>
      </c>
      <c r="D138" s="27" t="s">
        <v>26</v>
      </c>
      <c r="E138" s="28" t="s">
        <v>27</v>
      </c>
      <c r="F138" s="29" t="s">
        <v>3</v>
      </c>
      <c r="G138" s="5" t="s">
        <v>28</v>
      </c>
    </row>
    <row r="139" spans="1:7" ht="26.25" customHeight="1">
      <c r="A139" s="37" t="s">
        <v>4</v>
      </c>
      <c r="B139" s="14"/>
      <c r="C139" s="14"/>
      <c r="D139" s="14"/>
      <c r="E139" s="20">
        <v>952456.19</v>
      </c>
      <c r="F139" s="23">
        <f>IF(E139="","",E139)</f>
        <v>952456.19</v>
      </c>
      <c r="G139" s="51">
        <f>IF(F139="","",IF(E132=E139,"","Beginning Aging doesn't match last month, please fix"))</f>
      </c>
    </row>
    <row r="140" spans="1:7" ht="26.25" customHeight="1">
      <c r="A140" s="37" t="s">
        <v>5</v>
      </c>
      <c r="B140" s="8">
        <v>447506.5</v>
      </c>
      <c r="C140" s="7"/>
      <c r="D140" s="7"/>
      <c r="E140" s="15"/>
      <c r="F140" s="24">
        <f>IF(F139="","",F139+B140)</f>
        <v>1399962.69</v>
      </c>
      <c r="G140" s="51">
        <f>IF(B140="","",IF(E139="","Please enter a beginning Aging amount",""))</f>
      </c>
    </row>
    <row r="141" spans="1:7" ht="26.25" customHeight="1">
      <c r="A141" s="37" t="s">
        <v>6</v>
      </c>
      <c r="B141" s="7"/>
      <c r="C141" s="6">
        <v>394815.3</v>
      </c>
      <c r="D141" s="7"/>
      <c r="E141" s="15"/>
      <c r="F141" s="24">
        <f>IF(F140="","",F140-C141)</f>
        <v>1005147.3899999999</v>
      </c>
      <c r="G141" s="51">
        <f>IF(C141="","",IF(E139="","Please enter a beginning Aging amount",""))</f>
      </c>
    </row>
    <row r="142" spans="1:7" ht="26.25" customHeight="1">
      <c r="A142" s="37" t="s">
        <v>7</v>
      </c>
      <c r="B142" s="7"/>
      <c r="C142" s="6"/>
      <c r="D142" s="7"/>
      <c r="E142" s="15"/>
      <c r="F142" s="24">
        <f>IF(F141="","",F141-C142)</f>
        <v>1005147.3899999999</v>
      </c>
      <c r="G142" s="51">
        <f>IF(C142="","",IF(E139="","Please enter a beginning Aging amount",""))</f>
      </c>
    </row>
    <row r="143" spans="1:7" ht="26.25" customHeight="1">
      <c r="A143" s="37" t="s">
        <v>8</v>
      </c>
      <c r="B143" s="8">
        <v>627.55</v>
      </c>
      <c r="C143" s="7"/>
      <c r="D143" s="7"/>
      <c r="E143" s="15"/>
      <c r="F143" s="24">
        <f>IF(F142="","",F142+B143)</f>
        <v>1005774.94</v>
      </c>
      <c r="G143" s="51">
        <f>IF(B143="","",IF(E139="","Please enter a beginning Aging amount",""))</f>
      </c>
    </row>
    <row r="144" spans="1:7" ht="26.25" customHeight="1">
      <c r="A144" s="37" t="s">
        <v>9</v>
      </c>
      <c r="B144" s="35"/>
      <c r="C144" s="7"/>
      <c r="D144" s="7"/>
      <c r="E144" s="15"/>
      <c r="F144" s="24">
        <f>IF(F143="","",F143+B144)</f>
        <v>1005774.94</v>
      </c>
      <c r="G144" s="51">
        <f>IF(B144="","",IF(E139="","Please enter a beginning Aging amount",""))</f>
      </c>
    </row>
    <row r="145" spans="1:7" ht="26.25" customHeight="1">
      <c r="A145" s="37" t="s">
        <v>10</v>
      </c>
      <c r="B145" s="8"/>
      <c r="C145" s="7"/>
      <c r="D145" s="7"/>
      <c r="E145" s="15"/>
      <c r="F145" s="24">
        <f>IF(F144="","",F144+B145)</f>
        <v>1005774.94</v>
      </c>
      <c r="G145" s="51">
        <f>IF(B145="","",IF(E139="","Please enter a beginning Aging amount",""))</f>
      </c>
    </row>
    <row r="146" spans="1:7" ht="26.25" customHeight="1">
      <c r="A146" s="37" t="s">
        <v>11</v>
      </c>
      <c r="B146" s="7"/>
      <c r="C146" s="7"/>
      <c r="D146" s="6">
        <v>-5443.57</v>
      </c>
      <c r="E146" s="15"/>
      <c r="F146" s="24">
        <f>IF(F145="","",F145+D146)</f>
        <v>1000331.37</v>
      </c>
      <c r="G146" s="51">
        <f>IF(D146="","",IF(E139="","Please enter a beginning Aging amount",""))</f>
      </c>
    </row>
    <row r="147" spans="1:7" ht="26.25" customHeight="1">
      <c r="A147" s="37" t="s">
        <v>12</v>
      </c>
      <c r="B147" s="7"/>
      <c r="C147" s="7"/>
      <c r="D147" s="7"/>
      <c r="E147" s="13">
        <v>1000531.37</v>
      </c>
      <c r="F147" s="24">
        <f>IF(F146="","",F146-E147)</f>
        <v>-200</v>
      </c>
      <c r="G147" s="51">
        <f>IF(E147="","",IF(E139="","Please enter a beginning Aging amount",""))</f>
      </c>
    </row>
    <row r="148" spans="1:7" ht="26.25" customHeight="1">
      <c r="A148" s="37" t="s">
        <v>29</v>
      </c>
      <c r="B148" s="7"/>
      <c r="C148" s="7"/>
      <c r="D148" s="7"/>
      <c r="E148" s="32">
        <v>200</v>
      </c>
      <c r="F148" s="33">
        <f>IF(F147="","",F147+E148)</f>
        <v>0</v>
      </c>
      <c r="G148" s="51">
        <f>IF(E148="","",IF(E139="","Please enter a beginning Aging amount",""))</f>
      </c>
    </row>
    <row r="149" spans="1:7" ht="26.25" customHeight="1" thickBot="1">
      <c r="A149" s="38" t="s">
        <v>30</v>
      </c>
      <c r="B149" s="39" t="s">
        <v>31</v>
      </c>
      <c r="C149" s="40">
        <f>IF(E139="","",E139+B140-C141-C142+B143+B144+B145+D146)</f>
        <v>1000331.37</v>
      </c>
      <c r="D149" s="41" t="s">
        <v>32</v>
      </c>
      <c r="E149" s="40">
        <f>IF(E147="","",E147-E148)</f>
        <v>1000331.37</v>
      </c>
      <c r="F149" s="42" t="str">
        <f>IF(F148="","",IF(E139&lt;&gt;E132,"NOT BALANCED",IF(C149=E149,"Balanced","NOT BALANCED")))</f>
        <v>Balanced</v>
      </c>
      <c r="G149" s="31">
        <f>IF(F148="","",IF(F149="Balanced","",IF(F149="NOT BALANCED","Not balanced, please fix.","")))&amp;IF(E139="","",IF(E139&lt;&gt;E132," Beginning Aging doesn't match last month, please fix.",""))</f>
      </c>
    </row>
    <row r="151" ht="13.5" thickBot="1"/>
    <row r="152" spans="1:7" ht="21" thickBot="1">
      <c r="A152" s="3" t="s">
        <v>13</v>
      </c>
      <c r="B152" s="53" t="s">
        <v>24</v>
      </c>
      <c r="C152" s="54"/>
      <c r="D152" s="54"/>
      <c r="E152" s="54"/>
      <c r="F152" s="54"/>
      <c r="G152" s="55"/>
    </row>
    <row r="153" spans="1:7" ht="26.25" thickBot="1">
      <c r="A153" s="5" t="s">
        <v>0</v>
      </c>
      <c r="B153" s="26" t="s">
        <v>1</v>
      </c>
      <c r="C153" s="26" t="s">
        <v>2</v>
      </c>
      <c r="D153" s="27" t="s">
        <v>26</v>
      </c>
      <c r="E153" s="28" t="s">
        <v>27</v>
      </c>
      <c r="F153" s="29" t="s">
        <v>3</v>
      </c>
      <c r="G153" s="18" t="s">
        <v>28</v>
      </c>
    </row>
    <row r="154" spans="1:7" ht="26.25" customHeight="1">
      <c r="A154" s="37" t="s">
        <v>4</v>
      </c>
      <c r="B154" s="14"/>
      <c r="C154" s="14"/>
      <c r="D154" s="14"/>
      <c r="E154" s="20">
        <v>1000531.37</v>
      </c>
      <c r="F154" s="23">
        <f>IF(E154="","",E154)</f>
        <v>1000531.37</v>
      </c>
      <c r="G154" s="51">
        <f>IF(F154="","",IF(E147=E154,"","Beginning Aging doesn't match last month, please fix"))</f>
      </c>
    </row>
    <row r="155" spans="1:7" ht="26.25" customHeight="1">
      <c r="A155" s="37" t="s">
        <v>5</v>
      </c>
      <c r="B155" s="8">
        <v>358005.2</v>
      </c>
      <c r="C155" s="7"/>
      <c r="D155" s="7"/>
      <c r="E155" s="15"/>
      <c r="F155" s="24">
        <f>IF(F154="","",F154+B155)</f>
        <v>1358536.57</v>
      </c>
      <c r="G155" s="51">
        <f>IF(B155="","",IF(E154="","Please enter a beginning Aging amount",""))</f>
      </c>
    </row>
    <row r="156" spans="1:7" ht="26.25" customHeight="1">
      <c r="A156" s="37" t="s">
        <v>6</v>
      </c>
      <c r="B156" s="7"/>
      <c r="C156" s="6">
        <v>598013</v>
      </c>
      <c r="D156" s="7"/>
      <c r="E156" s="15"/>
      <c r="F156" s="24">
        <f>IF(F155="","",F155-C156)</f>
        <v>760523.5700000001</v>
      </c>
      <c r="G156" s="51">
        <f>IF(C156="","",IF(E154="","Please enter a beginning Aging amount",""))</f>
      </c>
    </row>
    <row r="157" spans="1:7" ht="26.25" customHeight="1">
      <c r="A157" s="37" t="s">
        <v>7</v>
      </c>
      <c r="B157" s="7"/>
      <c r="C157" s="6"/>
      <c r="D157" s="7"/>
      <c r="E157" s="15"/>
      <c r="F157" s="24">
        <f>IF(F156="","",F156-C157)</f>
        <v>760523.5700000001</v>
      </c>
      <c r="G157" s="51">
        <f>IF(C157="","",IF(E154="","Please enter a beginning Aging amount",""))</f>
      </c>
    </row>
    <row r="158" spans="1:7" ht="26.25" customHeight="1">
      <c r="A158" s="37" t="s">
        <v>8</v>
      </c>
      <c r="B158" s="8">
        <v>477.67</v>
      </c>
      <c r="C158" s="7"/>
      <c r="D158" s="7"/>
      <c r="E158" s="15"/>
      <c r="F158" s="24">
        <f>IF(F157="","",F157+B158)</f>
        <v>761001.2400000001</v>
      </c>
      <c r="G158" s="51">
        <f>IF(B158="","",IF(E154="","Please enter a beginning Aging amount",""))</f>
      </c>
    </row>
    <row r="159" spans="1:7" ht="26.25" customHeight="1">
      <c r="A159" s="37" t="s">
        <v>9</v>
      </c>
      <c r="B159" s="35"/>
      <c r="C159" s="7"/>
      <c r="D159" s="7"/>
      <c r="E159" s="15"/>
      <c r="F159" s="24">
        <f>IF(F158="","",F158+B159)</f>
        <v>761001.2400000001</v>
      </c>
      <c r="G159" s="51">
        <f>IF(B159="","",IF(E154="","Please enter a beginning Aging amount",""))</f>
      </c>
    </row>
    <row r="160" spans="1:7" ht="26.25" customHeight="1">
      <c r="A160" s="37" t="s">
        <v>10</v>
      </c>
      <c r="B160" s="8"/>
      <c r="C160" s="7"/>
      <c r="D160" s="7"/>
      <c r="E160" s="15"/>
      <c r="F160" s="24">
        <f>IF(F159="","",F159+B160)</f>
        <v>761001.2400000001</v>
      </c>
      <c r="G160" s="51">
        <f>IF(B160="","",IF(E154="","Please enter a beginning Aging amount",""))</f>
      </c>
    </row>
    <row r="161" spans="1:7" ht="26.25" customHeight="1">
      <c r="A161" s="37" t="s">
        <v>11</v>
      </c>
      <c r="B161" s="7"/>
      <c r="C161" s="7"/>
      <c r="D161" s="6"/>
      <c r="E161" s="15"/>
      <c r="F161" s="24">
        <f>IF(F160="","",F160+D161)</f>
        <v>761001.2400000001</v>
      </c>
      <c r="G161" s="51">
        <f>IF(D161="","",IF(E154="","Please enter a beginning Aging amount",""))</f>
      </c>
    </row>
    <row r="162" spans="1:7" ht="26.25" customHeight="1">
      <c r="A162" s="37" t="s">
        <v>12</v>
      </c>
      <c r="B162" s="7"/>
      <c r="C162" s="7"/>
      <c r="D162" s="7"/>
      <c r="E162" s="13">
        <v>761001.24</v>
      </c>
      <c r="F162" s="24">
        <f>IF(F161="","",F161-E162)</f>
        <v>1.1641532182693481E-10</v>
      </c>
      <c r="G162" s="51">
        <f>IF(E162="","",IF(E154="","Please enter a beginning Aging amount",""))</f>
      </c>
    </row>
    <row r="163" spans="1:7" ht="26.25" customHeight="1">
      <c r="A163" s="37" t="s">
        <v>29</v>
      </c>
      <c r="B163" s="7"/>
      <c r="C163" s="7"/>
      <c r="D163" s="7"/>
      <c r="E163" s="32"/>
      <c r="F163" s="33">
        <f>IF(F162="","",F162+E163)</f>
        <v>1.1641532182693481E-10</v>
      </c>
      <c r="G163" s="51">
        <f>IF(E163="","",IF(E154="","Please enter a beginning Aging amount",""))</f>
      </c>
    </row>
    <row r="164" spans="1:7" ht="26.25" customHeight="1" thickBot="1">
      <c r="A164" s="38" t="s">
        <v>30</v>
      </c>
      <c r="B164" s="39" t="s">
        <v>31</v>
      </c>
      <c r="C164" s="40">
        <f>IF(E154="","",E154+B155-C156-C157+B158+B159+B160+D161)</f>
        <v>761001.2400000001</v>
      </c>
      <c r="D164" s="41" t="s">
        <v>32</v>
      </c>
      <c r="E164" s="40">
        <f>IF(E162="","",E162-E163)</f>
        <v>761001.24</v>
      </c>
      <c r="F164" s="42" t="str">
        <f>IF(F163="","",IF(E154&lt;&gt;E147,"NOT BALANCED",IF(C164=E164,"Balanced","NOT BALANCED")))</f>
        <v>Balanced</v>
      </c>
      <c r="G164" s="31">
        <f>IF(F163="","",IF(F164="Balanced","",IF(F164="NOT BALANCED","Not balanced, please fix.","")))&amp;IF(E154="","",IF(E154&lt;&gt;E147," Beginning Aging doesn't match last month, please fix.",""))</f>
      </c>
    </row>
    <row r="165" spans="1:9" s="44" customFormat="1" ht="12.75">
      <c r="A165" s="45"/>
      <c r="B165" s="36"/>
      <c r="C165" s="11"/>
      <c r="D165" s="36"/>
      <c r="E165" s="11"/>
      <c r="F165" s="11"/>
      <c r="G165" s="46"/>
      <c r="I165" s="47"/>
    </row>
    <row r="166" ht="13.5" thickBot="1"/>
    <row r="167" spans="1:7" ht="21" thickBot="1">
      <c r="A167" s="3" t="s">
        <v>13</v>
      </c>
      <c r="B167" s="53" t="s">
        <v>25</v>
      </c>
      <c r="C167" s="54"/>
      <c r="D167" s="54"/>
      <c r="E167" s="54"/>
      <c r="F167" s="54"/>
      <c r="G167" s="55"/>
    </row>
    <row r="168" spans="1:7" ht="26.25" thickBot="1">
      <c r="A168" s="5" t="s">
        <v>0</v>
      </c>
      <c r="B168" s="12" t="s">
        <v>1</v>
      </c>
      <c r="C168" s="12" t="s">
        <v>2</v>
      </c>
      <c r="D168" s="16" t="s">
        <v>26</v>
      </c>
      <c r="E168" s="18" t="s">
        <v>27</v>
      </c>
      <c r="F168" s="17" t="s">
        <v>3</v>
      </c>
      <c r="G168" s="25" t="s">
        <v>28</v>
      </c>
    </row>
    <row r="169" spans="1:7" ht="26.25" customHeight="1">
      <c r="A169" s="37" t="s">
        <v>4</v>
      </c>
      <c r="B169" s="14"/>
      <c r="C169" s="14"/>
      <c r="D169" s="14"/>
      <c r="E169" s="20">
        <v>761001.24</v>
      </c>
      <c r="F169" s="23">
        <f>IF(E169="","",E169)</f>
        <v>761001.24</v>
      </c>
      <c r="G169" s="51">
        <f>IF(F169="","",IF(E162=E169,"","Beginning Aging doesn't match last month, please fix"))</f>
      </c>
    </row>
    <row r="170" spans="1:7" ht="26.25" customHeight="1">
      <c r="A170" s="37" t="s">
        <v>5</v>
      </c>
      <c r="B170" s="8">
        <v>658005.2</v>
      </c>
      <c r="C170" s="7"/>
      <c r="D170" s="7"/>
      <c r="E170" s="15"/>
      <c r="F170" s="24">
        <f>IF(F169="","",F169+B170)</f>
        <v>1419006.44</v>
      </c>
      <c r="G170" s="51">
        <f>IF(B170="","",IF(E169="","Please enter a beginning Aging amount",""))</f>
      </c>
    </row>
    <row r="171" spans="1:7" ht="26.25" customHeight="1">
      <c r="A171" s="37" t="s">
        <v>6</v>
      </c>
      <c r="B171" s="7"/>
      <c r="C171" s="6">
        <v>387846.5</v>
      </c>
      <c r="D171" s="7"/>
      <c r="E171" s="15"/>
      <c r="F171" s="24">
        <f>IF(F170="","",F170-C171)</f>
        <v>1031159.94</v>
      </c>
      <c r="G171" s="51">
        <f>IF(C171="","",IF(E169="","Please enter a beginning Aging amount",""))</f>
      </c>
    </row>
    <row r="172" spans="1:7" ht="26.25" customHeight="1">
      <c r="A172" s="37" t="s">
        <v>7</v>
      </c>
      <c r="B172" s="7"/>
      <c r="C172" s="6"/>
      <c r="D172" s="7"/>
      <c r="E172" s="15"/>
      <c r="F172" s="24">
        <f>IF(F171="","",F171-C172)</f>
        <v>1031159.94</v>
      </c>
      <c r="G172" s="51">
        <f>IF(C172="","",IF(E169="","Please enter a beginning Aging amount",""))</f>
      </c>
    </row>
    <row r="173" spans="1:7" ht="26.25" customHeight="1">
      <c r="A173" s="37" t="s">
        <v>8</v>
      </c>
      <c r="B173" s="8">
        <v>459.02</v>
      </c>
      <c r="C173" s="7"/>
      <c r="D173" s="7"/>
      <c r="E173" s="15"/>
      <c r="F173" s="24">
        <f>IF(F172="","",F172+B173)</f>
        <v>1031618.96</v>
      </c>
      <c r="G173" s="51">
        <f>IF(B173="","",IF(E169="","Please enter a beginning Aging amount",""))</f>
      </c>
    </row>
    <row r="174" spans="1:7" ht="26.25" customHeight="1">
      <c r="A174" s="37" t="s">
        <v>9</v>
      </c>
      <c r="B174" s="35"/>
      <c r="C174" s="7"/>
      <c r="D174" s="7"/>
      <c r="E174" s="15"/>
      <c r="F174" s="24">
        <f>IF(F173="","",F173+B174)</f>
        <v>1031618.96</v>
      </c>
      <c r="G174" s="51">
        <f>IF(B174="","",IF(E169="","Please enter a beginning Aging amount",""))</f>
      </c>
    </row>
    <row r="175" spans="1:7" ht="26.25" customHeight="1">
      <c r="A175" s="37" t="s">
        <v>10</v>
      </c>
      <c r="B175" s="8"/>
      <c r="C175" s="7"/>
      <c r="D175" s="7"/>
      <c r="E175" s="15"/>
      <c r="F175" s="24">
        <f>IF(F174="","",F174+B175)</f>
        <v>1031618.96</v>
      </c>
      <c r="G175" s="51">
        <f>IF(B175="","",IF(E169="","Please enter a beginning Aging amount",""))</f>
      </c>
    </row>
    <row r="176" spans="1:7" ht="26.25" customHeight="1">
      <c r="A176" s="37" t="s">
        <v>11</v>
      </c>
      <c r="B176" s="7"/>
      <c r="C176" s="7"/>
      <c r="D176" s="6"/>
      <c r="E176" s="15"/>
      <c r="F176" s="24">
        <f>IF(F175="","",F175+D176)</f>
        <v>1031618.96</v>
      </c>
      <c r="G176" s="51">
        <f>IF(D176="","",IF(E169="","Please enter a beginning Aging amount",""))</f>
      </c>
    </row>
    <row r="177" spans="1:7" ht="26.25" customHeight="1">
      <c r="A177" s="37" t="s">
        <v>12</v>
      </c>
      <c r="B177" s="7"/>
      <c r="C177" s="7"/>
      <c r="D177" s="7"/>
      <c r="E177" s="13">
        <v>1031618.96</v>
      </c>
      <c r="F177" s="24">
        <f>IF(F176="","",F176-E177)</f>
        <v>0</v>
      </c>
      <c r="G177" s="51">
        <f>IF(E177="","",IF(E169="","Please enter a beginning Aging amount",""))</f>
      </c>
    </row>
    <row r="178" spans="1:7" ht="26.25" customHeight="1">
      <c r="A178" s="37" t="s">
        <v>29</v>
      </c>
      <c r="B178" s="7"/>
      <c r="C178" s="7"/>
      <c r="D178" s="7"/>
      <c r="E178" s="32"/>
      <c r="F178" s="33">
        <f>IF(F177="","",F177+E178)</f>
        <v>0</v>
      </c>
      <c r="G178" s="51">
        <f>IF(E178="","",IF(E169="","Please enter a beginning Aging amount",""))</f>
      </c>
    </row>
    <row r="179" spans="1:7" ht="26.25" customHeight="1" thickBot="1">
      <c r="A179" s="38" t="s">
        <v>30</v>
      </c>
      <c r="B179" s="39" t="s">
        <v>31</v>
      </c>
      <c r="C179" s="40">
        <f>IF(E169="","",E169+B170-C171-C172+B173+B174+B175+D176)</f>
        <v>1031618.96</v>
      </c>
      <c r="D179" s="41" t="s">
        <v>32</v>
      </c>
      <c r="E179" s="40">
        <f>IF(E177="","",E177-E178)</f>
        <v>1031618.96</v>
      </c>
      <c r="F179" s="42" t="str">
        <f>IF(F178="","",IF(E169&lt;&gt;E162,"NOT BALANCED",IF(C179=E179,"Balanced","NOT BALANCED")))</f>
        <v>Balanced</v>
      </c>
      <c r="G179" s="31">
        <f>IF(F178="","",IF(F179="Balanced","",IF(F179="NOT BALANCED","Not balanced, please fix.","")))&amp;IF(E169="","",IF(E169&lt;&gt;E162," Beginning Aging doesn't match last month, please fix.",""))</f>
      </c>
    </row>
  </sheetData>
  <sheetProtection password="88FD" sheet="1" objects="1" scenarios="1" selectLockedCells="1" selectUnlockedCells="1"/>
  <mergeCells count="12">
    <mergeCell ref="B152:G152"/>
    <mergeCell ref="B167:G167"/>
    <mergeCell ref="B62:G62"/>
    <mergeCell ref="B77:G77"/>
    <mergeCell ref="B92:G92"/>
    <mergeCell ref="B107:G107"/>
    <mergeCell ref="B2:G2"/>
    <mergeCell ref="B17:G17"/>
    <mergeCell ref="B32:G32"/>
    <mergeCell ref="B47:G47"/>
    <mergeCell ref="B122:G122"/>
    <mergeCell ref="B137:G137"/>
  </mergeCells>
  <printOptions/>
  <pageMargins left="0.08" right="0.12" top="1.01" bottom="0.26" header="0.35" footer="0.12"/>
  <pageSetup fitToHeight="4" horizontalDpi="300" verticalDpi="300" orientation="landscape" scale="88" r:id="rId2"/>
  <headerFooter alignWithMargins="0">
    <oddHeader>&amp;L&amp;G Summit Traffic AR Balance Form - Portrait&amp;C&amp;A&amp;RPage &amp;P of &amp;N</oddHeader>
  </headerFooter>
  <rowBreaks count="11" manualBreakCount="11">
    <brk id="15" max="6" man="1"/>
    <brk id="30" max="6" man="1"/>
    <brk id="45" max="6" man="1"/>
    <brk id="60" max="6" man="1"/>
    <brk id="75" max="6" man="1"/>
    <brk id="90" max="6" man="1"/>
    <brk id="105" max="255" man="1"/>
    <brk id="120" max="255" man="1"/>
    <brk id="135" max="255" man="1"/>
    <brk id="150" max="255" man="1"/>
    <brk id="165" max="255" man="1"/>
  </rowBreaks>
  <colBreaks count="1" manualBreakCount="1">
    <brk id="7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25.8515625" style="4" customWidth="1"/>
    <col min="2" max="6" width="17.28125" style="4" customWidth="1"/>
    <col min="7" max="7" width="46.7109375" style="4" customWidth="1"/>
    <col min="8" max="8" width="24.8515625" style="4" customWidth="1"/>
    <col min="9" max="9" width="27.57421875" style="10" customWidth="1"/>
    <col min="10" max="16384" width="9.140625" style="4" customWidth="1"/>
  </cols>
  <sheetData>
    <row r="1" ht="13.5" thickBot="1">
      <c r="A1" s="4" t="s">
        <v>33</v>
      </c>
    </row>
    <row r="2" spans="1:8" ht="25.5" customHeight="1" thickBot="1">
      <c r="A2" s="3" t="s">
        <v>13</v>
      </c>
      <c r="B2" s="53" t="s">
        <v>16</v>
      </c>
      <c r="C2" s="54"/>
      <c r="D2" s="54"/>
      <c r="E2" s="54"/>
      <c r="F2" s="54"/>
      <c r="G2" s="55"/>
      <c r="H2" s="19"/>
    </row>
    <row r="3" spans="1:8" ht="26.25" thickBot="1">
      <c r="A3" s="12" t="s">
        <v>0</v>
      </c>
      <c r="B3" s="26" t="s">
        <v>1</v>
      </c>
      <c r="C3" s="26" t="s">
        <v>2</v>
      </c>
      <c r="D3" s="27" t="s">
        <v>26</v>
      </c>
      <c r="E3" s="28" t="s">
        <v>27</v>
      </c>
      <c r="F3" s="29" t="s">
        <v>3</v>
      </c>
      <c r="G3" s="18" t="s">
        <v>28</v>
      </c>
      <c r="H3" s="19"/>
    </row>
    <row r="4" spans="1:8" ht="26.25" customHeight="1">
      <c r="A4" s="37" t="s">
        <v>4</v>
      </c>
      <c r="B4" s="14"/>
      <c r="C4" s="14"/>
      <c r="D4" s="14"/>
      <c r="E4" s="21"/>
      <c r="F4" s="23">
        <f>IF(E4="","",E4)</f>
      </c>
      <c r="G4" s="51" t="str">
        <f>IF(E4="","Please enter a beginning Aging amount","")</f>
        <v>Please enter a beginning Aging amount</v>
      </c>
      <c r="H4" s="19"/>
    </row>
    <row r="5" spans="1:8" ht="26.25" customHeight="1">
      <c r="A5" s="37" t="s">
        <v>5</v>
      </c>
      <c r="B5" s="2"/>
      <c r="C5" s="7"/>
      <c r="D5" s="7"/>
      <c r="E5" s="15"/>
      <c r="F5" s="24">
        <f>IF(F4="","",F4+B5)</f>
      </c>
      <c r="G5" s="51">
        <f>IF(B5="","",IF(E4="","Please enter a beginning Aging amount",""))</f>
      </c>
      <c r="H5" s="19"/>
    </row>
    <row r="6" spans="1:8" ht="26.25" customHeight="1">
      <c r="A6" s="37" t="s">
        <v>6</v>
      </c>
      <c r="B6" s="7"/>
      <c r="C6" s="1"/>
      <c r="D6" s="7"/>
      <c r="E6" s="15"/>
      <c r="F6" s="24">
        <f>IF(F5="","",F5-C6)</f>
      </c>
      <c r="G6" s="51">
        <f>IF(C6="","",IF(E4="","Please enter a beginning Aging amount",""))</f>
      </c>
      <c r="H6" s="19"/>
    </row>
    <row r="7" spans="1:8" ht="26.25" customHeight="1">
      <c r="A7" s="37" t="s">
        <v>7</v>
      </c>
      <c r="B7" s="7"/>
      <c r="C7" s="1"/>
      <c r="D7" s="7"/>
      <c r="E7" s="15"/>
      <c r="F7" s="24">
        <f>IF(F6="","",F6-C7)</f>
      </c>
      <c r="G7" s="51">
        <f>IF(C7="","",IF(E4="","Please enter a beginning Aging amount",""))</f>
      </c>
      <c r="H7" s="19"/>
    </row>
    <row r="8" spans="1:8" ht="26.25" customHeight="1">
      <c r="A8" s="37" t="s">
        <v>8</v>
      </c>
      <c r="B8" s="2"/>
      <c r="C8" s="7"/>
      <c r="D8" s="7"/>
      <c r="E8" s="15"/>
      <c r="F8" s="24">
        <f>IF(F7="","",F7+B8)</f>
      </c>
      <c r="G8" s="51">
        <f>IF(B8="","",IF(E4="","Please enter a beginning Aging amount",""))</f>
      </c>
      <c r="H8" s="19"/>
    </row>
    <row r="9" spans="1:8" ht="26.25" customHeight="1">
      <c r="A9" s="37" t="s">
        <v>9</v>
      </c>
      <c r="B9" s="48"/>
      <c r="C9" s="7"/>
      <c r="D9" s="7"/>
      <c r="E9" s="15"/>
      <c r="F9" s="24">
        <f>IF(F8="","",F8+B9)</f>
      </c>
      <c r="G9" s="51">
        <f>IF(B9="","",IF(E4="","Please enter a beginning Aging amount",""))</f>
      </c>
      <c r="H9" s="19"/>
    </row>
    <row r="10" spans="1:8" ht="26.25" customHeight="1">
      <c r="A10" s="37" t="s">
        <v>10</v>
      </c>
      <c r="B10" s="2"/>
      <c r="C10" s="7"/>
      <c r="D10" s="7"/>
      <c r="E10" s="15"/>
      <c r="F10" s="24">
        <f>IF(F9="","",F9+B10)</f>
      </c>
      <c r="G10" s="51">
        <f>IF(B10="","",IF(E4="","Please enter a beginning Aging amount",""))</f>
      </c>
      <c r="H10" s="19"/>
    </row>
    <row r="11" spans="1:8" ht="26.25" customHeight="1">
      <c r="A11" s="37" t="s">
        <v>11</v>
      </c>
      <c r="B11" s="7"/>
      <c r="C11" s="7"/>
      <c r="D11" s="1"/>
      <c r="E11" s="15"/>
      <c r="F11" s="24">
        <f>IF(F10="","",F10+D11)</f>
      </c>
      <c r="G11" s="51">
        <f>IF(D11="","",IF(E4="","Please enter a beginning Aging amount",""))</f>
      </c>
      <c r="H11" s="19"/>
    </row>
    <row r="12" spans="1:8" ht="26.25" customHeight="1">
      <c r="A12" s="37" t="s">
        <v>12</v>
      </c>
      <c r="B12" s="7"/>
      <c r="C12" s="7"/>
      <c r="D12" s="7"/>
      <c r="E12" s="22"/>
      <c r="F12" s="24">
        <f>IF(F11="","",F11-E12)</f>
      </c>
      <c r="G12" s="51">
        <f>IF(E12="","",IF(E4="","Please enter a beginning Aging amount",""))</f>
      </c>
      <c r="H12" s="19"/>
    </row>
    <row r="13" spans="1:8" ht="26.25" customHeight="1">
      <c r="A13" s="37" t="s">
        <v>29</v>
      </c>
      <c r="B13" s="7"/>
      <c r="C13" s="7"/>
      <c r="D13" s="7"/>
      <c r="E13" s="49"/>
      <c r="F13" s="33">
        <f>IF(F12="","",F12+E13)</f>
      </c>
      <c r="G13" s="51">
        <f>IF(E13="","",IF(E4="","Please enter a beginning Aging amount",""))</f>
      </c>
      <c r="H13" s="19"/>
    </row>
    <row r="14" spans="1:7" ht="26.25" customHeight="1" thickBot="1">
      <c r="A14" s="38" t="s">
        <v>30</v>
      </c>
      <c r="B14" s="39" t="s">
        <v>31</v>
      </c>
      <c r="C14" s="40">
        <f>IF(E4="","",E4+B5-C6-C7+B8+B9+B10+D11)</f>
      </c>
      <c r="D14" s="41" t="s">
        <v>32</v>
      </c>
      <c r="E14" s="40">
        <f>IF(E12="","",E12-E13)</f>
      </c>
      <c r="F14" s="42">
        <f>IF(F13="","",IF(C14=E14,"Balanced","NOT BALANCED"))</f>
      </c>
      <c r="G14" s="52">
        <f>IF(F14="","",IF(F14="Balanced","",IF(F14="NOT BALANCED","Not balanced, please fix.","")))</f>
      </c>
    </row>
    <row r="15" spans="1:7" ht="12.75">
      <c r="A15" s="9"/>
      <c r="B15" s="36"/>
      <c r="C15" s="11"/>
      <c r="D15" s="36"/>
      <c r="E15" s="11"/>
      <c r="F15" s="11"/>
      <c r="G15" s="34"/>
    </row>
    <row r="16" ht="13.5" thickBot="1"/>
    <row r="17" spans="1:8" ht="25.5" customHeight="1" thickBot="1">
      <c r="A17" s="3" t="s">
        <v>13</v>
      </c>
      <c r="B17" s="53" t="s">
        <v>17</v>
      </c>
      <c r="C17" s="54"/>
      <c r="D17" s="54"/>
      <c r="E17" s="54"/>
      <c r="F17" s="54"/>
      <c r="G17" s="55"/>
      <c r="H17" s="19"/>
    </row>
    <row r="18" spans="1:8" ht="26.25" thickBot="1">
      <c r="A18" s="12" t="s">
        <v>0</v>
      </c>
      <c r="B18" s="26" t="s">
        <v>1</v>
      </c>
      <c r="C18" s="26" t="s">
        <v>2</v>
      </c>
      <c r="D18" s="27" t="s">
        <v>26</v>
      </c>
      <c r="E18" s="28" t="s">
        <v>27</v>
      </c>
      <c r="F18" s="29" t="s">
        <v>3</v>
      </c>
      <c r="G18" s="18" t="s">
        <v>28</v>
      </c>
      <c r="H18" s="19"/>
    </row>
    <row r="19" spans="1:8" ht="26.25" customHeight="1">
      <c r="A19" s="37" t="s">
        <v>4</v>
      </c>
      <c r="B19" s="14"/>
      <c r="C19" s="14"/>
      <c r="D19" s="14"/>
      <c r="E19" s="21"/>
      <c r="F19" s="23">
        <f>IF(E19="","",E19)</f>
      </c>
      <c r="G19" s="51">
        <f>IF(F19="","",IF(E12=E19,"","Beginning Aging doesn't match last month, please fix"))</f>
      </c>
      <c r="H19" s="19"/>
    </row>
    <row r="20" spans="1:8" ht="26.25" customHeight="1">
      <c r="A20" s="37" t="s">
        <v>5</v>
      </c>
      <c r="B20" s="2"/>
      <c r="C20" s="7"/>
      <c r="D20" s="7"/>
      <c r="E20" s="15"/>
      <c r="F20" s="24">
        <f>IF(F19="","",F19+B20)</f>
      </c>
      <c r="G20" s="51">
        <f>IF(B20="","",IF(E19="","Please enter a beginning Aging amount",""))</f>
      </c>
      <c r="H20" s="19"/>
    </row>
    <row r="21" spans="1:8" ht="26.25" customHeight="1">
      <c r="A21" s="37" t="s">
        <v>6</v>
      </c>
      <c r="B21" s="7"/>
      <c r="C21" s="1"/>
      <c r="D21" s="7"/>
      <c r="E21" s="15"/>
      <c r="F21" s="24">
        <f>IF(F20="","",F20-C21)</f>
      </c>
      <c r="G21" s="51">
        <f>IF(C21="","",IF(E19="","Please enter a beginning Aging amount",""))</f>
      </c>
      <c r="H21" s="19"/>
    </row>
    <row r="22" spans="1:8" ht="26.25" customHeight="1">
      <c r="A22" s="37" t="s">
        <v>7</v>
      </c>
      <c r="B22" s="7"/>
      <c r="C22" s="1"/>
      <c r="D22" s="7"/>
      <c r="E22" s="15"/>
      <c r="F22" s="24">
        <f>IF(F21="","",F21-C22)</f>
      </c>
      <c r="G22" s="51">
        <f>IF(C22="","",IF(E19="","Please enter a beginning Aging amount",""))</f>
      </c>
      <c r="H22" s="19"/>
    </row>
    <row r="23" spans="1:8" ht="26.25" customHeight="1">
      <c r="A23" s="37" t="s">
        <v>8</v>
      </c>
      <c r="B23" s="2"/>
      <c r="C23" s="7"/>
      <c r="D23" s="7"/>
      <c r="E23" s="15"/>
      <c r="F23" s="24">
        <f>IF(F22="","",F22+B23)</f>
      </c>
      <c r="G23" s="51">
        <f>IF(B23="","",IF(E19="","Please enter a beginning Aging amount",""))</f>
      </c>
      <c r="H23" s="19"/>
    </row>
    <row r="24" spans="1:8" ht="26.25" customHeight="1">
      <c r="A24" s="37" t="s">
        <v>9</v>
      </c>
      <c r="B24" s="48"/>
      <c r="C24" s="7"/>
      <c r="D24" s="7"/>
      <c r="E24" s="15"/>
      <c r="F24" s="24">
        <f>IF(F23="","",F23+B24)</f>
      </c>
      <c r="G24" s="51">
        <f>IF(B24="","",IF(E19="","Please enter a beginning Aging amount",""))</f>
      </c>
      <c r="H24" s="19"/>
    </row>
    <row r="25" spans="1:8" ht="26.25" customHeight="1">
      <c r="A25" s="37" t="s">
        <v>10</v>
      </c>
      <c r="B25" s="2"/>
      <c r="C25" s="7"/>
      <c r="D25" s="7"/>
      <c r="E25" s="15"/>
      <c r="F25" s="24">
        <f>IF(F24="","",F24+B25)</f>
      </c>
      <c r="G25" s="51">
        <f>IF(B25="","",IF(E19="","Please enter a beginning Aging amount",""))</f>
      </c>
      <c r="H25" s="19"/>
    </row>
    <row r="26" spans="1:8" ht="26.25" customHeight="1">
      <c r="A26" s="37" t="s">
        <v>11</v>
      </c>
      <c r="B26" s="7"/>
      <c r="C26" s="7"/>
      <c r="D26" s="1"/>
      <c r="E26" s="15"/>
      <c r="F26" s="24">
        <f>IF(F25="","",F25+D26)</f>
      </c>
      <c r="G26" s="51">
        <f>IF(D26="","",IF(E19="","Please enter a beginning Aging amount",""))</f>
      </c>
      <c r="H26" s="19"/>
    </row>
    <row r="27" spans="1:8" ht="26.25" customHeight="1">
      <c r="A27" s="37" t="s">
        <v>12</v>
      </c>
      <c r="B27" s="7"/>
      <c r="C27" s="7"/>
      <c r="D27" s="7"/>
      <c r="E27" s="22"/>
      <c r="F27" s="24">
        <f>IF(F26="","",F26-E27)</f>
      </c>
      <c r="G27" s="51">
        <f>IF(E27="","",IF(E19="","Please enter a beginning Aging amount",""))</f>
      </c>
      <c r="H27" s="19"/>
    </row>
    <row r="28" spans="1:8" ht="26.25" customHeight="1">
      <c r="A28" s="37" t="s">
        <v>29</v>
      </c>
      <c r="B28" s="7"/>
      <c r="C28" s="7"/>
      <c r="D28" s="7"/>
      <c r="E28" s="49"/>
      <c r="F28" s="33">
        <f>IF(F27="","",F27+E28)</f>
      </c>
      <c r="G28" s="51">
        <f>IF(E28="","",IF(E19="","Please enter a beginning Aging amount",""))</f>
      </c>
      <c r="H28" s="19"/>
    </row>
    <row r="29" spans="1:7" ht="26.25" customHeight="1" thickBot="1">
      <c r="A29" s="38" t="s">
        <v>30</v>
      </c>
      <c r="B29" s="39" t="s">
        <v>31</v>
      </c>
      <c r="C29" s="40">
        <f>IF(E19="","",E19+B20-C21-C22+B23+B24+B25+D26)</f>
      </c>
      <c r="D29" s="41" t="s">
        <v>32</v>
      </c>
      <c r="E29" s="40">
        <f>IF(E27="","",E27-E28)</f>
      </c>
      <c r="F29" s="42">
        <f>IF(F28="","",IF(E19&lt;&gt;E12,"NOT BALANCED",IF(C29=E29,"Balanced","NOT BALANCED")))</f>
      </c>
      <c r="G29" s="52">
        <f>IF(F28="","",IF(F29="Balanced","",IF(F29="NOT BALANCED","Not balanced, please fix.","")))&amp;IF(E19="","",IF(E19&lt;&gt;E12," Beginning Aging doesn't match last month, please fix.",""))</f>
      </c>
    </row>
    <row r="30" spans="1:7" ht="12.75">
      <c r="A30" s="43"/>
      <c r="B30" s="36"/>
      <c r="C30" s="11"/>
      <c r="D30" s="36"/>
      <c r="E30" s="11"/>
      <c r="F30" s="11"/>
      <c r="G30" s="34"/>
    </row>
    <row r="31" spans="2:7" ht="13.5" thickBot="1">
      <c r="B31" s="44"/>
      <c r="C31" s="44"/>
      <c r="D31" s="44"/>
      <c r="E31" s="44"/>
      <c r="F31" s="44"/>
      <c r="G31" s="19"/>
    </row>
    <row r="32" spans="1:8" ht="21" thickBot="1">
      <c r="A32" s="3" t="s">
        <v>13</v>
      </c>
      <c r="B32" s="53" t="s">
        <v>14</v>
      </c>
      <c r="C32" s="54"/>
      <c r="D32" s="54"/>
      <c r="E32" s="54"/>
      <c r="F32" s="54"/>
      <c r="G32" s="55"/>
      <c r="H32" s="19"/>
    </row>
    <row r="33" spans="1:8" ht="26.25" thickBot="1">
      <c r="A33" s="5" t="s">
        <v>0</v>
      </c>
      <c r="B33" s="26" t="s">
        <v>1</v>
      </c>
      <c r="C33" s="26" t="s">
        <v>2</v>
      </c>
      <c r="D33" s="27" t="s">
        <v>26</v>
      </c>
      <c r="E33" s="28" t="s">
        <v>27</v>
      </c>
      <c r="F33" s="29" t="s">
        <v>3</v>
      </c>
      <c r="G33" s="18" t="s">
        <v>28</v>
      </c>
      <c r="H33" s="19"/>
    </row>
    <row r="34" spans="1:8" ht="26.25" customHeight="1">
      <c r="A34" s="37" t="s">
        <v>4</v>
      </c>
      <c r="B34" s="14"/>
      <c r="C34" s="14"/>
      <c r="D34" s="14"/>
      <c r="E34" s="21"/>
      <c r="F34" s="23">
        <f>IF(E34="","",E34)</f>
      </c>
      <c r="G34" s="51">
        <f>IF(F34="","",IF(E27=E34,"","Beginning Aging doesn't match last month, please fix"))</f>
      </c>
      <c r="H34" s="19"/>
    </row>
    <row r="35" spans="1:8" ht="26.25" customHeight="1">
      <c r="A35" s="37" t="s">
        <v>5</v>
      </c>
      <c r="B35" s="2"/>
      <c r="C35" s="7"/>
      <c r="D35" s="7"/>
      <c r="E35" s="15"/>
      <c r="F35" s="24">
        <f>IF(F34="","",F34+B35)</f>
      </c>
      <c r="G35" s="51">
        <f>IF(B35="","",IF(E34="","Please enter a beginning Aging amount",""))</f>
      </c>
      <c r="H35" s="19"/>
    </row>
    <row r="36" spans="1:8" ht="26.25" customHeight="1">
      <c r="A36" s="37" t="s">
        <v>6</v>
      </c>
      <c r="B36" s="7"/>
      <c r="C36" s="1"/>
      <c r="D36" s="7"/>
      <c r="E36" s="15"/>
      <c r="F36" s="24">
        <f>IF(F35="","",F35-C36)</f>
      </c>
      <c r="G36" s="51">
        <f>IF(C36="","",IF(E34="","Please enter a beginning Aging amount",""))</f>
      </c>
      <c r="H36" s="19"/>
    </row>
    <row r="37" spans="1:8" ht="26.25" customHeight="1">
      <c r="A37" s="37" t="s">
        <v>7</v>
      </c>
      <c r="B37" s="7"/>
      <c r="C37" s="1"/>
      <c r="D37" s="7"/>
      <c r="E37" s="15"/>
      <c r="F37" s="24">
        <f>IF(F36="","",F36-C37)</f>
      </c>
      <c r="G37" s="51">
        <f>IF(C37="","",IF(E34="","Please enter a beginning Aging amount",""))</f>
      </c>
      <c r="H37" s="19"/>
    </row>
    <row r="38" spans="1:8" ht="26.25" customHeight="1">
      <c r="A38" s="37" t="s">
        <v>8</v>
      </c>
      <c r="B38" s="2"/>
      <c r="C38" s="7"/>
      <c r="D38" s="7"/>
      <c r="E38" s="15"/>
      <c r="F38" s="24">
        <f>IF(F37="","",F37+B38)</f>
      </c>
      <c r="G38" s="51">
        <f>IF(B38="","",IF(E34="","Please enter a beginning Aging amount",""))</f>
      </c>
      <c r="H38" s="19"/>
    </row>
    <row r="39" spans="1:8" ht="26.25" customHeight="1">
      <c r="A39" s="37" t="s">
        <v>9</v>
      </c>
      <c r="B39" s="48"/>
      <c r="C39" s="7"/>
      <c r="D39" s="7"/>
      <c r="E39" s="15"/>
      <c r="F39" s="24">
        <f>IF(F38="","",F38+B39)</f>
      </c>
      <c r="G39" s="51">
        <f>IF(B39="","",IF(E34="","Please enter a beginning Aging amount",""))</f>
      </c>
      <c r="H39" s="19"/>
    </row>
    <row r="40" spans="1:8" ht="26.25" customHeight="1">
      <c r="A40" s="37" t="s">
        <v>10</v>
      </c>
      <c r="B40" s="2"/>
      <c r="C40" s="7"/>
      <c r="D40" s="7"/>
      <c r="E40" s="15"/>
      <c r="F40" s="24">
        <f>IF(F39="","",F39+B40)</f>
      </c>
      <c r="G40" s="51">
        <f>IF(B40="","",IF(E34="","Please enter a beginning Aging amount",""))</f>
      </c>
      <c r="H40" s="19"/>
    </row>
    <row r="41" spans="1:8" ht="26.25" customHeight="1">
      <c r="A41" s="37" t="s">
        <v>11</v>
      </c>
      <c r="B41" s="7"/>
      <c r="C41" s="7"/>
      <c r="D41" s="1"/>
      <c r="E41" s="15"/>
      <c r="F41" s="24">
        <f>IF(F40="","",F40+D41)</f>
      </c>
      <c r="G41" s="51">
        <f>IF(D41="","",IF(E34="","Please enter a beginning Aging amount",""))</f>
      </c>
      <c r="H41" s="19"/>
    </row>
    <row r="42" spans="1:8" ht="26.25" customHeight="1">
      <c r="A42" s="37" t="s">
        <v>12</v>
      </c>
      <c r="B42" s="7"/>
      <c r="C42" s="7"/>
      <c r="D42" s="7"/>
      <c r="E42" s="22"/>
      <c r="F42" s="24">
        <f>IF(F41="","",F41-E42)</f>
      </c>
      <c r="G42" s="51">
        <f>IF(E42="","",IF(E34="","Please enter a beginning Aging amount",""))</f>
      </c>
      <c r="H42" s="19"/>
    </row>
    <row r="43" spans="1:8" ht="26.25" customHeight="1">
      <c r="A43" s="37" t="s">
        <v>29</v>
      </c>
      <c r="B43" s="7"/>
      <c r="C43" s="7"/>
      <c r="D43" s="7"/>
      <c r="E43" s="49"/>
      <c r="F43" s="33">
        <f>IF(F42="","",F42+E43)</f>
      </c>
      <c r="G43" s="51">
        <f>IF(E43="","",IF(E34="","Please enter a beginning Aging amount",""))</f>
      </c>
      <c r="H43" s="19"/>
    </row>
    <row r="44" spans="1:8" ht="26.25" customHeight="1" thickBot="1">
      <c r="A44" s="38" t="s">
        <v>30</v>
      </c>
      <c r="B44" s="39" t="s">
        <v>31</v>
      </c>
      <c r="C44" s="40">
        <f>IF(E34="","",E34+B35-C36-C37+B38+B39+B40+D41)</f>
      </c>
      <c r="D44" s="41" t="s">
        <v>32</v>
      </c>
      <c r="E44" s="40">
        <f>IF(E42="","",E42-E43)</f>
      </c>
      <c r="F44" s="42">
        <f>IF(F43="","",IF(E34&lt;&gt;E27,"NOT BALANCED",IF(C44=E44,"Balanced","NOT BALANCED")))</f>
      </c>
      <c r="G44" s="52">
        <f>IF(F43="","",IF(F44="Balanced","",IF(F44="NOT BALANCED","Not balanced, please fix.","")))&amp;IF(E34="","",IF(E34&lt;&gt;E27," Beginning Aging doesn't match last month, please fix.",""))</f>
      </c>
      <c r="H44" s="19"/>
    </row>
    <row r="45" spans="1:9" s="44" customFormat="1" ht="12.75">
      <c r="A45" s="45"/>
      <c r="B45" s="36"/>
      <c r="C45" s="11"/>
      <c r="D45" s="36"/>
      <c r="E45" s="11"/>
      <c r="F45" s="11"/>
      <c r="G45" s="46"/>
      <c r="H45" s="9"/>
      <c r="I45" s="47"/>
    </row>
    <row r="46" spans="1:7" ht="13.5" thickBot="1">
      <c r="A46" s="9"/>
      <c r="B46" s="11"/>
      <c r="C46" s="11"/>
      <c r="D46" s="11"/>
      <c r="E46" s="11"/>
      <c r="F46" s="11"/>
      <c r="G46" s="19">
        <f>IF(F46="","",IF(F46&gt;0.009999999999999,"WRONG",IF(F46&lt;0,"WRONG","Balanced")))</f>
      </c>
    </row>
    <row r="47" spans="1:7" ht="21" thickBot="1">
      <c r="A47" s="3" t="s">
        <v>13</v>
      </c>
      <c r="B47" s="53" t="s">
        <v>15</v>
      </c>
      <c r="C47" s="54"/>
      <c r="D47" s="54"/>
      <c r="E47" s="54"/>
      <c r="F47" s="54"/>
      <c r="G47" s="55"/>
    </row>
    <row r="48" spans="1:7" ht="26.25" thickBot="1">
      <c r="A48" s="5" t="s">
        <v>0</v>
      </c>
      <c r="B48" s="26" t="s">
        <v>1</v>
      </c>
      <c r="C48" s="26" t="s">
        <v>2</v>
      </c>
      <c r="D48" s="27" t="s">
        <v>26</v>
      </c>
      <c r="E48" s="28" t="s">
        <v>27</v>
      </c>
      <c r="F48" s="29" t="s">
        <v>3</v>
      </c>
      <c r="G48" s="18" t="s">
        <v>28</v>
      </c>
    </row>
    <row r="49" spans="1:7" ht="26.25" customHeight="1">
      <c r="A49" s="37" t="s">
        <v>4</v>
      </c>
      <c r="B49" s="14"/>
      <c r="C49" s="14"/>
      <c r="D49" s="14"/>
      <c r="E49" s="21"/>
      <c r="F49" s="23">
        <f>IF(E49="","",E49)</f>
      </c>
      <c r="G49" s="51">
        <f>IF(F49="","",IF(E42=E49,"","Beginning Aging doesn't match last month, please fix"))</f>
      </c>
    </row>
    <row r="50" spans="1:7" ht="26.25" customHeight="1">
      <c r="A50" s="37" t="s">
        <v>5</v>
      </c>
      <c r="B50" s="2"/>
      <c r="C50" s="7"/>
      <c r="D50" s="7"/>
      <c r="E50" s="15"/>
      <c r="F50" s="24">
        <f>IF(F49="","",F49+B50)</f>
      </c>
      <c r="G50" s="51">
        <f>IF(B50="","",IF(E49="","Please enter a beginning Aging amount",""))</f>
      </c>
    </row>
    <row r="51" spans="1:7" ht="26.25" customHeight="1">
      <c r="A51" s="37" t="s">
        <v>6</v>
      </c>
      <c r="B51" s="7"/>
      <c r="C51" s="1"/>
      <c r="D51" s="7"/>
      <c r="E51" s="15"/>
      <c r="F51" s="24">
        <f>IF(F50="","",F50-C51)</f>
      </c>
      <c r="G51" s="51">
        <f>IF(C51="","",IF(E49="","Please enter a beginning Aging amount",""))</f>
      </c>
    </row>
    <row r="52" spans="1:7" ht="26.25" customHeight="1">
      <c r="A52" s="37" t="s">
        <v>7</v>
      </c>
      <c r="B52" s="7"/>
      <c r="C52" s="1"/>
      <c r="D52" s="7"/>
      <c r="E52" s="15"/>
      <c r="F52" s="24">
        <f>IF(F51="","",F51-C52)</f>
      </c>
      <c r="G52" s="51">
        <f>IF(C52="","",IF(E49="","Please enter a beginning Aging amount",""))</f>
      </c>
    </row>
    <row r="53" spans="1:7" ht="26.25" customHeight="1">
      <c r="A53" s="37" t="s">
        <v>8</v>
      </c>
      <c r="B53" s="2"/>
      <c r="C53" s="7"/>
      <c r="D53" s="7"/>
      <c r="E53" s="15"/>
      <c r="F53" s="24">
        <f>IF(F52="","",F52+B53)</f>
      </c>
      <c r="G53" s="51">
        <f>IF(B53="","",IF(E49="","Please enter a beginning Aging amount",""))</f>
      </c>
    </row>
    <row r="54" spans="1:7" ht="26.25" customHeight="1">
      <c r="A54" s="37" t="s">
        <v>9</v>
      </c>
      <c r="B54" s="48"/>
      <c r="C54" s="7"/>
      <c r="D54" s="7"/>
      <c r="E54" s="15"/>
      <c r="F54" s="24">
        <f>IF(F53="","",F53+B54)</f>
      </c>
      <c r="G54" s="51">
        <f>IF(B54="","",IF(E49="","Please enter a beginning Aging amount",""))</f>
      </c>
    </row>
    <row r="55" spans="1:7" ht="26.25" customHeight="1">
      <c r="A55" s="37" t="s">
        <v>10</v>
      </c>
      <c r="B55" s="2"/>
      <c r="C55" s="7"/>
      <c r="D55" s="7"/>
      <c r="E55" s="15"/>
      <c r="F55" s="24">
        <f>IF(F54="","",F54+B55)</f>
      </c>
      <c r="G55" s="51">
        <f>IF(B55="","",IF(E49="","Please enter a beginning Aging amount",""))</f>
      </c>
    </row>
    <row r="56" spans="1:7" ht="26.25" customHeight="1">
      <c r="A56" s="37" t="s">
        <v>11</v>
      </c>
      <c r="B56" s="7"/>
      <c r="C56" s="7"/>
      <c r="D56" s="1"/>
      <c r="E56" s="15"/>
      <c r="F56" s="24">
        <f>IF(F55="","",F55+D56)</f>
      </c>
      <c r="G56" s="51">
        <f>IF(D56="","",IF(E49="","Please enter a beginning Aging amount",""))</f>
      </c>
    </row>
    <row r="57" spans="1:7" ht="26.25" customHeight="1">
      <c r="A57" s="37" t="s">
        <v>12</v>
      </c>
      <c r="B57" s="7"/>
      <c r="C57" s="7"/>
      <c r="D57" s="7"/>
      <c r="E57" s="22"/>
      <c r="F57" s="24">
        <f>IF(F56="","",F56-E57)</f>
      </c>
      <c r="G57" s="51">
        <f>IF(E57="","",IF(E49="","Please enter a beginning Aging amount",""))</f>
      </c>
    </row>
    <row r="58" spans="1:7" ht="26.25" customHeight="1">
      <c r="A58" s="37" t="s">
        <v>29</v>
      </c>
      <c r="B58" s="7"/>
      <c r="C58" s="7"/>
      <c r="D58" s="7"/>
      <c r="E58" s="49"/>
      <c r="F58" s="33">
        <f>IF(F57="","",F57+E58)</f>
      </c>
      <c r="G58" s="51">
        <f>IF(E58="","",IF(E49="","Please enter a beginning Aging amount",""))</f>
      </c>
    </row>
    <row r="59" spans="1:7" ht="26.25" customHeight="1" thickBot="1">
      <c r="A59" s="38" t="s">
        <v>30</v>
      </c>
      <c r="B59" s="39" t="s">
        <v>31</v>
      </c>
      <c r="C59" s="40">
        <f>IF(E49="","",E49+B50-C51-C52+B53+B54+B55+D56)</f>
      </c>
      <c r="D59" s="41" t="s">
        <v>32</v>
      </c>
      <c r="E59" s="40">
        <f>IF(E57="","",E57-E58)</f>
      </c>
      <c r="F59" s="42">
        <f>IF(F58="","",IF(E49&lt;&gt;E42,"NOT BALANCED",IF(C59=E59,"Balanced","NOT BALANCED")))</f>
      </c>
      <c r="G59" s="52">
        <f>IF(F58="","",IF(F59="Balanced","",IF(F59="NOT BALANCED","Not balanced, please fix.","")))&amp;IF(E49="","",IF(E49&lt;&gt;E42," Beginning Aging doesn't match last month, please fix.",""))</f>
      </c>
    </row>
    <row r="60" spans="1:9" s="44" customFormat="1" ht="12.75">
      <c r="A60" s="45"/>
      <c r="B60" s="36"/>
      <c r="C60" s="11"/>
      <c r="D60" s="36"/>
      <c r="E60" s="11"/>
      <c r="F60" s="11"/>
      <c r="G60" s="46"/>
      <c r="I60" s="47"/>
    </row>
    <row r="61" ht="13.5" thickBot="1"/>
    <row r="62" spans="1:7" ht="21" thickBot="1">
      <c r="A62" s="3" t="s">
        <v>13</v>
      </c>
      <c r="B62" s="53" t="s">
        <v>18</v>
      </c>
      <c r="C62" s="54"/>
      <c r="D62" s="54"/>
      <c r="E62" s="54"/>
      <c r="F62" s="54"/>
      <c r="G62" s="55"/>
    </row>
    <row r="63" spans="1:7" ht="26.25" thickBot="1">
      <c r="A63" s="5" t="s">
        <v>0</v>
      </c>
      <c r="B63" s="26" t="s">
        <v>1</v>
      </c>
      <c r="C63" s="26" t="s">
        <v>2</v>
      </c>
      <c r="D63" s="27" t="s">
        <v>26</v>
      </c>
      <c r="E63" s="28" t="s">
        <v>27</v>
      </c>
      <c r="F63" s="29" t="s">
        <v>3</v>
      </c>
      <c r="G63" s="18" t="s">
        <v>28</v>
      </c>
    </row>
    <row r="64" spans="1:7" ht="26.25" customHeight="1">
      <c r="A64" s="37" t="s">
        <v>4</v>
      </c>
      <c r="B64" s="14"/>
      <c r="C64" s="14"/>
      <c r="D64" s="14"/>
      <c r="E64" s="21"/>
      <c r="F64" s="23">
        <f>IF(E64="","",E64)</f>
      </c>
      <c r="G64" s="51">
        <f>IF(F64="","",IF(E57=E64,"","Beginning Aging doesn't match last month, please fix"))</f>
      </c>
    </row>
    <row r="65" spans="1:7" ht="26.25" customHeight="1">
      <c r="A65" s="37" t="s">
        <v>5</v>
      </c>
      <c r="B65" s="2"/>
      <c r="C65" s="7"/>
      <c r="D65" s="7"/>
      <c r="E65" s="15"/>
      <c r="F65" s="24">
        <f>IF(F64="","",F64+B65)</f>
      </c>
      <c r="G65" s="51">
        <f>IF(B65="","",IF(E64="","Please enter a beginning Aging amount",""))</f>
      </c>
    </row>
    <row r="66" spans="1:7" ht="26.25" customHeight="1">
      <c r="A66" s="37" t="s">
        <v>6</v>
      </c>
      <c r="B66" s="7"/>
      <c r="C66" s="1"/>
      <c r="D66" s="7"/>
      <c r="E66" s="15"/>
      <c r="F66" s="24">
        <f>IF(F65="","",F65-C66)</f>
      </c>
      <c r="G66" s="51">
        <f>IF(C66="","",IF(E64="","Please enter a beginning Aging amount",""))</f>
      </c>
    </row>
    <row r="67" spans="1:7" ht="26.25" customHeight="1">
      <c r="A67" s="37" t="s">
        <v>7</v>
      </c>
      <c r="B67" s="7"/>
      <c r="C67" s="1"/>
      <c r="D67" s="7"/>
      <c r="E67" s="15"/>
      <c r="F67" s="24">
        <f>IF(F66="","",F66-C67)</f>
      </c>
      <c r="G67" s="51">
        <f>IF(C67="","",IF(E64="","Please enter a beginning Aging amount",""))</f>
      </c>
    </row>
    <row r="68" spans="1:7" ht="26.25" customHeight="1">
      <c r="A68" s="37" t="s">
        <v>8</v>
      </c>
      <c r="B68" s="2"/>
      <c r="C68" s="7"/>
      <c r="D68" s="7"/>
      <c r="E68" s="15"/>
      <c r="F68" s="24">
        <f>IF(F67="","",F67+B68)</f>
      </c>
      <c r="G68" s="51">
        <f>IF(B68="","",IF(E64="","Please enter a beginning Aging amount",""))</f>
      </c>
    </row>
    <row r="69" spans="1:7" ht="26.25" customHeight="1">
      <c r="A69" s="37" t="s">
        <v>9</v>
      </c>
      <c r="B69" s="48"/>
      <c r="C69" s="7"/>
      <c r="D69" s="7"/>
      <c r="E69" s="15"/>
      <c r="F69" s="24">
        <f>IF(F68="","",F68+B69)</f>
      </c>
      <c r="G69" s="51">
        <f>IF(B69="","",IF(E64="","Please enter a beginning Aging amount",""))</f>
      </c>
    </row>
    <row r="70" spans="1:7" ht="26.25" customHeight="1">
      <c r="A70" s="37" t="s">
        <v>10</v>
      </c>
      <c r="B70" s="2"/>
      <c r="C70" s="7"/>
      <c r="D70" s="7"/>
      <c r="E70" s="15"/>
      <c r="F70" s="24">
        <f>IF(F69="","",F69+B70)</f>
      </c>
      <c r="G70" s="51">
        <f>IF(B70="","",IF(E64="","Please enter a beginning Aging amount",""))</f>
      </c>
    </row>
    <row r="71" spans="1:7" ht="26.25" customHeight="1">
      <c r="A71" s="37" t="s">
        <v>11</v>
      </c>
      <c r="B71" s="7"/>
      <c r="C71" s="7"/>
      <c r="D71" s="1"/>
      <c r="E71" s="15"/>
      <c r="F71" s="24">
        <f>IF(F70="","",F70+D71)</f>
      </c>
      <c r="G71" s="51">
        <f>IF(D71="","",IF(E64="","Please enter a beginning Aging amount",""))</f>
      </c>
    </row>
    <row r="72" spans="1:7" ht="26.25" customHeight="1">
      <c r="A72" s="37" t="s">
        <v>12</v>
      </c>
      <c r="B72" s="7"/>
      <c r="C72" s="7"/>
      <c r="D72" s="7"/>
      <c r="E72" s="22"/>
      <c r="F72" s="24">
        <f>IF(F71="","",F71-E72)</f>
      </c>
      <c r="G72" s="51">
        <f>IF(E72="","",IF(E64="","Please enter a beginning Aging amount",""))</f>
      </c>
    </row>
    <row r="73" spans="1:7" ht="26.25" customHeight="1">
      <c r="A73" s="37" t="s">
        <v>29</v>
      </c>
      <c r="B73" s="7"/>
      <c r="C73" s="7"/>
      <c r="D73" s="7"/>
      <c r="E73" s="49"/>
      <c r="F73" s="33">
        <f>IF(F72="","",F72+E73)</f>
      </c>
      <c r="G73" s="51">
        <f>IF(E73="","",IF(E64="","Please enter a beginning Aging amount",""))</f>
      </c>
    </row>
    <row r="74" spans="1:7" ht="26.25" customHeight="1" thickBot="1">
      <c r="A74" s="38" t="s">
        <v>30</v>
      </c>
      <c r="B74" s="39" t="s">
        <v>31</v>
      </c>
      <c r="C74" s="40">
        <f>IF(E64="","",E64+B65-C66-C67+B68+B69+B70+D71)</f>
      </c>
      <c r="D74" s="41" t="s">
        <v>32</v>
      </c>
      <c r="E74" s="40">
        <f>IF(E72="","",E72-E73)</f>
      </c>
      <c r="F74" s="42">
        <f>IF(F73="","",IF(E64&lt;&gt;E57,"NOT BALANCED",IF(C74=E74,"Balanced","NOT BALANCED")))</f>
      </c>
      <c r="G74" s="52">
        <f>IF(F73="","",IF(F74="Balanced","",IF(F74="NOT BALANCED","Not balanced, please fix.","")))&amp;IF(E64="","",IF(E64&lt;&gt;E57," Beginning Aging doesn't match last month, please fix.",""))</f>
      </c>
    </row>
    <row r="75" spans="1:9" s="44" customFormat="1" ht="12.75">
      <c r="A75" s="45"/>
      <c r="B75" s="36"/>
      <c r="C75" s="11"/>
      <c r="D75" s="36"/>
      <c r="E75" s="11"/>
      <c r="F75" s="11"/>
      <c r="G75" s="46"/>
      <c r="I75" s="47"/>
    </row>
    <row r="76" ht="13.5" thickBot="1"/>
    <row r="77" spans="1:7" ht="21" thickBot="1">
      <c r="A77" s="3" t="s">
        <v>13</v>
      </c>
      <c r="B77" s="53" t="s">
        <v>19</v>
      </c>
      <c r="C77" s="54"/>
      <c r="D77" s="54"/>
      <c r="E77" s="54"/>
      <c r="F77" s="54"/>
      <c r="G77" s="55"/>
    </row>
    <row r="78" spans="1:7" ht="26.25" thickBot="1">
      <c r="A78" s="5" t="s">
        <v>0</v>
      </c>
      <c r="B78" s="26" t="s">
        <v>1</v>
      </c>
      <c r="C78" s="26" t="s">
        <v>2</v>
      </c>
      <c r="D78" s="27" t="s">
        <v>26</v>
      </c>
      <c r="E78" s="28" t="s">
        <v>27</v>
      </c>
      <c r="F78" s="29" t="s">
        <v>3</v>
      </c>
      <c r="G78" s="18" t="s">
        <v>28</v>
      </c>
    </row>
    <row r="79" spans="1:7" ht="26.25" customHeight="1">
      <c r="A79" s="37" t="s">
        <v>4</v>
      </c>
      <c r="B79" s="14"/>
      <c r="C79" s="14"/>
      <c r="D79" s="14"/>
      <c r="E79" s="21"/>
      <c r="F79" s="23">
        <f>IF(E79="","",E79)</f>
      </c>
      <c r="G79" s="51">
        <f>IF(F79="","",IF(E72=E79,"","Beginning Aging doesn't match last month, please fix"))</f>
      </c>
    </row>
    <row r="80" spans="1:7" ht="26.25" customHeight="1">
      <c r="A80" s="37" t="s">
        <v>5</v>
      </c>
      <c r="B80" s="2"/>
      <c r="C80" s="7"/>
      <c r="D80" s="7"/>
      <c r="E80" s="15"/>
      <c r="F80" s="24">
        <f>IF(F79="","",F79+B80)</f>
      </c>
      <c r="G80" s="51">
        <f>IF(B80="","",IF(E79="","Please enter a beginning Aging amount",""))</f>
      </c>
    </row>
    <row r="81" spans="1:7" ht="26.25" customHeight="1">
      <c r="A81" s="37" t="s">
        <v>6</v>
      </c>
      <c r="B81" s="7"/>
      <c r="C81" s="1"/>
      <c r="D81" s="7"/>
      <c r="E81" s="15"/>
      <c r="F81" s="24">
        <f>IF(F80="","",F80-C81)</f>
      </c>
      <c r="G81" s="51">
        <f>IF(C81="","",IF(E79="","Please enter a beginning Aging amount",""))</f>
      </c>
    </row>
    <row r="82" spans="1:7" ht="26.25" customHeight="1">
      <c r="A82" s="37" t="s">
        <v>7</v>
      </c>
      <c r="B82" s="7"/>
      <c r="C82" s="1"/>
      <c r="D82" s="7"/>
      <c r="E82" s="15"/>
      <c r="F82" s="24">
        <f>IF(F81="","",F81-C82)</f>
      </c>
      <c r="G82" s="51">
        <f>IF(C82="","",IF(E79="","Please enter a beginning Aging amount",""))</f>
      </c>
    </row>
    <row r="83" spans="1:7" ht="26.25" customHeight="1">
      <c r="A83" s="37" t="s">
        <v>8</v>
      </c>
      <c r="B83" s="2"/>
      <c r="C83" s="7"/>
      <c r="D83" s="7"/>
      <c r="E83" s="15"/>
      <c r="F83" s="24">
        <f>IF(F82="","",F82+B83)</f>
      </c>
      <c r="G83" s="51">
        <f>IF(B83="","",IF(E79="","Please enter a beginning Aging amount",""))</f>
      </c>
    </row>
    <row r="84" spans="1:7" ht="26.25" customHeight="1">
      <c r="A84" s="37" t="s">
        <v>9</v>
      </c>
      <c r="B84" s="48"/>
      <c r="C84" s="7"/>
      <c r="D84" s="7"/>
      <c r="E84" s="15"/>
      <c r="F84" s="24">
        <f>IF(F83="","",F83+B84)</f>
      </c>
      <c r="G84" s="51">
        <f>IF(B84="","",IF(E79="","Please enter a beginning Aging amount",""))</f>
      </c>
    </row>
    <row r="85" spans="1:7" ht="26.25" customHeight="1">
      <c r="A85" s="37" t="s">
        <v>10</v>
      </c>
      <c r="B85" s="2"/>
      <c r="C85" s="7"/>
      <c r="D85" s="7"/>
      <c r="E85" s="15"/>
      <c r="F85" s="24">
        <f>IF(F84="","",F84+B85)</f>
      </c>
      <c r="G85" s="51">
        <f>IF(B85="","",IF(E79="","Please enter a beginning Aging amount",""))</f>
      </c>
    </row>
    <row r="86" spans="1:7" ht="26.25" customHeight="1">
      <c r="A86" s="37" t="s">
        <v>11</v>
      </c>
      <c r="B86" s="7"/>
      <c r="C86" s="7"/>
      <c r="D86" s="1"/>
      <c r="E86" s="15"/>
      <c r="F86" s="24">
        <f>IF(F85="","",F85+D86)</f>
      </c>
      <c r="G86" s="51">
        <f>IF(D86="","",IF(E79="","Please enter a beginning Aging amount",""))</f>
      </c>
    </row>
    <row r="87" spans="1:7" ht="26.25" customHeight="1">
      <c r="A87" s="37" t="s">
        <v>12</v>
      </c>
      <c r="B87" s="7"/>
      <c r="C87" s="7"/>
      <c r="D87" s="7"/>
      <c r="E87" s="22"/>
      <c r="F87" s="24">
        <f>IF(F86="","",F86-E87)</f>
      </c>
      <c r="G87" s="51">
        <f>IF(E87="","",IF(E79="","Please enter a beginning Aging amount",""))</f>
      </c>
    </row>
    <row r="88" spans="1:7" ht="26.25" customHeight="1">
      <c r="A88" s="37" t="s">
        <v>29</v>
      </c>
      <c r="B88" s="7"/>
      <c r="C88" s="7"/>
      <c r="D88" s="7"/>
      <c r="E88" s="49"/>
      <c r="F88" s="33">
        <f>IF(F87="","",F87+E88)</f>
      </c>
      <c r="G88" s="51">
        <f>IF(E88="","",IF(E79="","Please enter a beginning Aging amount",""))</f>
      </c>
    </row>
    <row r="89" spans="1:7" ht="26.25" customHeight="1" thickBot="1">
      <c r="A89" s="38" t="s">
        <v>30</v>
      </c>
      <c r="B89" s="39" t="s">
        <v>31</v>
      </c>
      <c r="C89" s="40">
        <f>IF(E79="","",E79+B80-C81-C82+B83+B84+B85+D86)</f>
      </c>
      <c r="D89" s="41" t="s">
        <v>32</v>
      </c>
      <c r="E89" s="40">
        <f>IF(E87="","",E87-E88)</f>
      </c>
      <c r="F89" s="42">
        <f>IF(F88="","",IF(E79&lt;&gt;E72,"NOT BALANCED",IF(C89=E89,"Balanced","NOT BALANCED")))</f>
      </c>
      <c r="G89" s="52">
        <f>IF(F88="","",IF(F89="Balanced","",IF(F89="NOT BALANCED","Not balanced, please fix.","")))&amp;IF(E79="","",IF(E79&lt;&gt;E72," Beginning Aging doesn't match last month, please fix.",""))</f>
      </c>
    </row>
    <row r="90" spans="1:9" s="44" customFormat="1" ht="12.75">
      <c r="A90" s="45"/>
      <c r="B90" s="36"/>
      <c r="C90" s="11"/>
      <c r="D90" s="36"/>
      <c r="E90" s="11"/>
      <c r="F90" s="11"/>
      <c r="G90" s="46"/>
      <c r="I90" s="47"/>
    </row>
    <row r="91" ht="13.5" thickBot="1"/>
    <row r="92" spans="1:7" ht="21" thickBot="1">
      <c r="A92" s="3" t="s">
        <v>13</v>
      </c>
      <c r="B92" s="53" t="s">
        <v>20</v>
      </c>
      <c r="C92" s="54"/>
      <c r="D92" s="54"/>
      <c r="E92" s="54"/>
      <c r="F92" s="54"/>
      <c r="G92" s="55"/>
    </row>
    <row r="93" spans="1:7" ht="26.25" thickBot="1">
      <c r="A93" s="5" t="s">
        <v>0</v>
      </c>
      <c r="B93" s="26" t="s">
        <v>1</v>
      </c>
      <c r="C93" s="26" t="s">
        <v>2</v>
      </c>
      <c r="D93" s="27" t="s">
        <v>26</v>
      </c>
      <c r="E93" s="28" t="s">
        <v>27</v>
      </c>
      <c r="F93" s="29" t="s">
        <v>3</v>
      </c>
      <c r="G93" s="18" t="s">
        <v>28</v>
      </c>
    </row>
    <row r="94" spans="1:7" ht="26.25" customHeight="1">
      <c r="A94" s="37" t="s">
        <v>4</v>
      </c>
      <c r="B94" s="14"/>
      <c r="C94" s="14"/>
      <c r="D94" s="14"/>
      <c r="E94" s="21"/>
      <c r="F94" s="23">
        <f>IF(E94="","",E94)</f>
      </c>
      <c r="G94" s="51">
        <f>IF(F94="","",IF(E87=E94,"","Beginning Aging doesn't match last month, please fix"))</f>
      </c>
    </row>
    <row r="95" spans="1:7" ht="26.25" customHeight="1">
      <c r="A95" s="37" t="s">
        <v>5</v>
      </c>
      <c r="B95" s="2"/>
      <c r="C95" s="7"/>
      <c r="D95" s="7"/>
      <c r="E95" s="15"/>
      <c r="F95" s="24">
        <f>IF(F94="","",F94+B95)</f>
      </c>
      <c r="G95" s="51">
        <f>IF(B95="","",IF(E94="","Please enter a beginning Aging amount",""))</f>
      </c>
    </row>
    <row r="96" spans="1:7" ht="26.25" customHeight="1">
      <c r="A96" s="37" t="s">
        <v>6</v>
      </c>
      <c r="B96" s="7"/>
      <c r="C96" s="1"/>
      <c r="D96" s="7"/>
      <c r="E96" s="15"/>
      <c r="F96" s="24">
        <f>IF(F95="","",F95-C96)</f>
      </c>
      <c r="G96" s="51">
        <f>IF(C96="","",IF(E94="","Please enter a beginning Aging amount",""))</f>
      </c>
    </row>
    <row r="97" spans="1:7" ht="26.25" customHeight="1">
      <c r="A97" s="37" t="s">
        <v>7</v>
      </c>
      <c r="B97" s="7"/>
      <c r="C97" s="1"/>
      <c r="D97" s="7"/>
      <c r="E97" s="15"/>
      <c r="F97" s="24">
        <f>IF(F96="","",F96-C97)</f>
      </c>
      <c r="G97" s="51">
        <f>IF(C97="","",IF(E94="","Please enter a beginning Aging amount",""))</f>
      </c>
    </row>
    <row r="98" spans="1:7" ht="26.25" customHeight="1">
      <c r="A98" s="37" t="s">
        <v>8</v>
      </c>
      <c r="B98" s="2"/>
      <c r="C98" s="7"/>
      <c r="D98" s="7"/>
      <c r="E98" s="15"/>
      <c r="F98" s="24">
        <f>IF(F97="","",F97+B98)</f>
      </c>
      <c r="G98" s="51">
        <f>IF(B98="","",IF(E94="","Please enter a beginning Aging amount",""))</f>
      </c>
    </row>
    <row r="99" spans="1:7" ht="26.25" customHeight="1">
      <c r="A99" s="37" t="s">
        <v>9</v>
      </c>
      <c r="B99" s="48"/>
      <c r="C99" s="7"/>
      <c r="D99" s="7"/>
      <c r="E99" s="15"/>
      <c r="F99" s="24">
        <f>IF(F98="","",F98+B99)</f>
      </c>
      <c r="G99" s="51">
        <f>IF(B99="","",IF(E94="","Please enter a beginning Aging amount",""))</f>
      </c>
    </row>
    <row r="100" spans="1:7" ht="26.25" customHeight="1">
      <c r="A100" s="37" t="s">
        <v>10</v>
      </c>
      <c r="B100" s="2"/>
      <c r="C100" s="7"/>
      <c r="D100" s="7"/>
      <c r="E100" s="15"/>
      <c r="F100" s="24">
        <f>IF(F99="","",F99+B100)</f>
      </c>
      <c r="G100" s="51">
        <f>IF(B100="","",IF(E94="","Please enter a beginning Aging amount",""))</f>
      </c>
    </row>
    <row r="101" spans="1:7" ht="26.25" customHeight="1">
      <c r="A101" s="37" t="s">
        <v>11</v>
      </c>
      <c r="B101" s="7"/>
      <c r="C101" s="7"/>
      <c r="D101" s="1"/>
      <c r="E101" s="15"/>
      <c r="F101" s="24">
        <f>IF(F100="","",F100+D101)</f>
      </c>
      <c r="G101" s="51">
        <f>IF(D101="","",IF(E94="","Please enter a beginning Aging amount",""))</f>
      </c>
    </row>
    <row r="102" spans="1:7" ht="26.25" customHeight="1">
      <c r="A102" s="37" t="s">
        <v>12</v>
      </c>
      <c r="B102" s="7"/>
      <c r="C102" s="7"/>
      <c r="D102" s="7"/>
      <c r="E102" s="22"/>
      <c r="F102" s="24">
        <f>IF(F101="","",F101-E102)</f>
      </c>
      <c r="G102" s="51">
        <f>IF(E102="","",IF(E94="","Please enter a beginning Aging amount",""))</f>
      </c>
    </row>
    <row r="103" spans="1:7" ht="26.25" customHeight="1">
      <c r="A103" s="37" t="s">
        <v>29</v>
      </c>
      <c r="B103" s="7"/>
      <c r="C103" s="7"/>
      <c r="D103" s="7"/>
      <c r="E103" s="49"/>
      <c r="F103" s="33">
        <f>IF(F102="","",F102+E103)</f>
      </c>
      <c r="G103" s="51">
        <f>IF(E103="","",IF(E94="","Please enter a beginning Aging amount",""))</f>
      </c>
    </row>
    <row r="104" spans="1:9" s="44" customFormat="1" ht="26.25" customHeight="1" thickBot="1">
      <c r="A104" s="38" t="s">
        <v>30</v>
      </c>
      <c r="B104" s="39" t="s">
        <v>31</v>
      </c>
      <c r="C104" s="40">
        <f>IF(E94="","",E94+B95-C96-C97+B98+B99+B100+D101)</f>
      </c>
      <c r="D104" s="41" t="s">
        <v>32</v>
      </c>
      <c r="E104" s="40">
        <f>IF(E102="","",E102-E103)</f>
      </c>
      <c r="F104" s="42">
        <f>IF(F103="","",IF(E94&lt;&gt;E87,"NOT BALANCED",IF(C104=E104,"Balanced","NOT BALANCED")))</f>
      </c>
      <c r="G104" s="52">
        <f>IF(F103="","",IF(F104="Balanced","",IF(F104="NOT BALANCED","Not balanced, please fix.","")))&amp;IF(E94="","",IF(E94&lt;&gt;E87," Beginning Aging doesn't match last month, please fix.",""))</f>
      </c>
      <c r="I104" s="47"/>
    </row>
    <row r="105" spans="1:9" s="44" customFormat="1" ht="12.75">
      <c r="A105" s="45"/>
      <c r="B105" s="36"/>
      <c r="C105" s="11"/>
      <c r="D105" s="36"/>
      <c r="E105" s="11"/>
      <c r="F105" s="11"/>
      <c r="G105" s="46"/>
      <c r="I105" s="47"/>
    </row>
    <row r="106" ht="13.5" thickBot="1"/>
    <row r="107" spans="1:7" ht="21" thickBot="1">
      <c r="A107" s="3" t="s">
        <v>13</v>
      </c>
      <c r="B107" s="53" t="s">
        <v>21</v>
      </c>
      <c r="C107" s="54"/>
      <c r="D107" s="54"/>
      <c r="E107" s="54"/>
      <c r="F107" s="54"/>
      <c r="G107" s="55"/>
    </row>
    <row r="108" spans="1:7" ht="26.25" thickBot="1">
      <c r="A108" s="5" t="s">
        <v>0</v>
      </c>
      <c r="B108" s="12" t="s">
        <v>1</v>
      </c>
      <c r="C108" s="12" t="s">
        <v>2</v>
      </c>
      <c r="D108" s="16" t="s">
        <v>26</v>
      </c>
      <c r="E108" s="18" t="s">
        <v>27</v>
      </c>
      <c r="F108" s="17" t="s">
        <v>3</v>
      </c>
      <c r="G108" s="18" t="s">
        <v>28</v>
      </c>
    </row>
    <row r="109" spans="1:7" ht="26.25" customHeight="1">
      <c r="A109" s="37" t="s">
        <v>4</v>
      </c>
      <c r="B109" s="14"/>
      <c r="C109" s="14"/>
      <c r="D109" s="14"/>
      <c r="E109" s="21"/>
      <c r="F109" s="23">
        <f>IF(E109="","",E109)</f>
      </c>
      <c r="G109" s="51">
        <f>IF(F109="","",IF(E102=E109,"","Beginning Aging doesn't match last month, please fix"))</f>
      </c>
    </row>
    <row r="110" spans="1:7" ht="26.25" customHeight="1">
      <c r="A110" s="37" t="s">
        <v>5</v>
      </c>
      <c r="B110" s="2"/>
      <c r="C110" s="7"/>
      <c r="D110" s="7"/>
      <c r="E110" s="15"/>
      <c r="F110" s="24">
        <f>IF(F109="","",F109+B110)</f>
      </c>
      <c r="G110" s="51">
        <f>IF(B110="","",IF(E109="","Please enter a beginning Aging amount",""))</f>
      </c>
    </row>
    <row r="111" spans="1:7" ht="26.25" customHeight="1">
      <c r="A111" s="37" t="s">
        <v>6</v>
      </c>
      <c r="B111" s="7"/>
      <c r="C111" s="1"/>
      <c r="D111" s="7"/>
      <c r="E111" s="15"/>
      <c r="F111" s="24">
        <f>IF(F110="","",F110-C111)</f>
      </c>
      <c r="G111" s="51">
        <f>IF(C111="","",IF(E109="","Please enter a beginning Aging amount",""))</f>
      </c>
    </row>
    <row r="112" spans="1:7" ht="26.25" customHeight="1">
      <c r="A112" s="37" t="s">
        <v>7</v>
      </c>
      <c r="B112" s="7"/>
      <c r="C112" s="1"/>
      <c r="D112" s="7"/>
      <c r="E112" s="15"/>
      <c r="F112" s="24">
        <f>IF(F111="","",F111-C112)</f>
      </c>
      <c r="G112" s="51">
        <f>IF(C112="","",IF(E109="","Please enter a beginning Aging amount",""))</f>
      </c>
    </row>
    <row r="113" spans="1:7" ht="26.25" customHeight="1">
      <c r="A113" s="37" t="s">
        <v>8</v>
      </c>
      <c r="B113" s="2"/>
      <c r="C113" s="7"/>
      <c r="D113" s="7"/>
      <c r="E113" s="15"/>
      <c r="F113" s="24">
        <f>IF(F112="","",F112+B113)</f>
      </c>
      <c r="G113" s="51">
        <f>IF(B113="","",IF(E109="","Please enter a beginning Aging amount",""))</f>
      </c>
    </row>
    <row r="114" spans="1:7" ht="26.25" customHeight="1">
      <c r="A114" s="37" t="s">
        <v>9</v>
      </c>
      <c r="B114" s="48"/>
      <c r="C114" s="7"/>
      <c r="D114" s="7"/>
      <c r="E114" s="15"/>
      <c r="F114" s="24">
        <f>IF(F113="","",F113+B114)</f>
      </c>
      <c r="G114" s="51">
        <f>IF(B114="","",IF(E109="","Please enter a beginning Aging amount",""))</f>
      </c>
    </row>
    <row r="115" spans="1:7" ht="26.25" customHeight="1">
      <c r="A115" s="37" t="s">
        <v>10</v>
      </c>
      <c r="B115" s="2"/>
      <c r="C115" s="7"/>
      <c r="D115" s="7"/>
      <c r="E115" s="15"/>
      <c r="F115" s="24">
        <f>IF(F114="","",F114+B115)</f>
      </c>
      <c r="G115" s="51">
        <f>IF(B115="","",IF(E109="","Please enter a beginning Aging amount",""))</f>
      </c>
    </row>
    <row r="116" spans="1:7" ht="26.25" customHeight="1">
      <c r="A116" s="37" t="s">
        <v>11</v>
      </c>
      <c r="B116" s="7"/>
      <c r="C116" s="7"/>
      <c r="D116" s="1"/>
      <c r="E116" s="15"/>
      <c r="F116" s="24">
        <f>IF(F115="","",F115+D116)</f>
      </c>
      <c r="G116" s="51">
        <f>IF(D116="","",IF(E109="","Please enter a beginning Aging amount",""))</f>
      </c>
    </row>
    <row r="117" spans="1:7" ht="26.25" customHeight="1">
      <c r="A117" s="37" t="s">
        <v>12</v>
      </c>
      <c r="B117" s="7"/>
      <c r="C117" s="7"/>
      <c r="D117" s="7"/>
      <c r="E117" s="22"/>
      <c r="F117" s="24">
        <f>IF(F116="","",F116-E117)</f>
      </c>
      <c r="G117" s="51">
        <f>IF(E117="","",IF(E109="","Please enter a beginning Aging amount",""))</f>
      </c>
    </row>
    <row r="118" spans="1:7" ht="26.25" customHeight="1">
      <c r="A118" s="37" t="s">
        <v>29</v>
      </c>
      <c r="B118" s="7"/>
      <c r="C118" s="7"/>
      <c r="D118" s="7"/>
      <c r="E118" s="49"/>
      <c r="F118" s="33">
        <f>IF(F117="","",F117+E118)</f>
      </c>
      <c r="G118" s="51">
        <f>IF(E118="","",IF(E109="","Please enter a beginning Aging amount",""))</f>
      </c>
    </row>
    <row r="119" spans="1:7" ht="26.25" customHeight="1" thickBot="1">
      <c r="A119" s="38" t="s">
        <v>30</v>
      </c>
      <c r="B119" s="39" t="s">
        <v>31</v>
      </c>
      <c r="C119" s="40">
        <f>IF(E109="","",E109+B110-C111-C112+B113+B114+B115+D116)</f>
      </c>
      <c r="D119" s="41" t="s">
        <v>32</v>
      </c>
      <c r="E119" s="40">
        <f>IF(E117="","",E117-E118)</f>
      </c>
      <c r="F119" s="42">
        <f>IF(F118="","",IF(E109&lt;&gt;E102,"NOT BALANCED",IF(C119=E119,"Balanced","NOT BALANCED")))</f>
      </c>
      <c r="G119" s="52">
        <f>IF(F118="","",IF(F119="Balanced","",IF(F119="NOT BALANCED","Not balanced, please fix.","")))&amp;IF(E109="","",IF(E109&lt;&gt;E102," Beginning Aging doesn't match last month, please fix.",""))</f>
      </c>
    </row>
    <row r="120" spans="1:9" s="44" customFormat="1" ht="12.75">
      <c r="A120" s="45"/>
      <c r="B120" s="36"/>
      <c r="C120" s="11"/>
      <c r="D120" s="36"/>
      <c r="E120" s="11"/>
      <c r="F120" s="11"/>
      <c r="G120" s="46"/>
      <c r="I120" s="47"/>
    </row>
    <row r="121" ht="13.5" thickBot="1"/>
    <row r="122" spans="1:7" ht="21" thickBot="1">
      <c r="A122" s="3" t="s">
        <v>13</v>
      </c>
      <c r="B122" s="53" t="s">
        <v>22</v>
      </c>
      <c r="C122" s="54"/>
      <c r="D122" s="54"/>
      <c r="E122" s="54"/>
      <c r="F122" s="54"/>
      <c r="G122" s="55"/>
    </row>
    <row r="123" spans="1:7" ht="26.25" thickBot="1">
      <c r="A123" s="5" t="s">
        <v>0</v>
      </c>
      <c r="B123" s="26" t="s">
        <v>1</v>
      </c>
      <c r="C123" s="26" t="s">
        <v>2</v>
      </c>
      <c r="D123" s="27" t="s">
        <v>26</v>
      </c>
      <c r="E123" s="28" t="s">
        <v>27</v>
      </c>
      <c r="F123" s="30" t="s">
        <v>3</v>
      </c>
      <c r="G123" s="5" t="s">
        <v>28</v>
      </c>
    </row>
    <row r="124" spans="1:7" ht="26.25" customHeight="1">
      <c r="A124" s="37" t="s">
        <v>4</v>
      </c>
      <c r="B124" s="14"/>
      <c r="C124" s="14"/>
      <c r="D124" s="14"/>
      <c r="E124" s="21"/>
      <c r="F124" s="23">
        <f>IF(E124="","",E124)</f>
      </c>
      <c r="G124" s="51">
        <f>IF(F124="","",IF(E117=E124,"","Beginning Aging doesn't match last month, please fix"))</f>
      </c>
    </row>
    <row r="125" spans="1:7" ht="26.25" customHeight="1">
      <c r="A125" s="37" t="s">
        <v>5</v>
      </c>
      <c r="B125" s="2"/>
      <c r="C125" s="7"/>
      <c r="D125" s="7"/>
      <c r="E125" s="15"/>
      <c r="F125" s="24">
        <f>IF(F124="","",F124+B125)</f>
      </c>
      <c r="G125" s="51">
        <f>IF(B125="","",IF(E124="","Please enter a beginning Aging amount",""))</f>
      </c>
    </row>
    <row r="126" spans="1:7" ht="26.25" customHeight="1">
      <c r="A126" s="37" t="s">
        <v>6</v>
      </c>
      <c r="B126" s="7"/>
      <c r="C126" s="1"/>
      <c r="D126" s="7"/>
      <c r="E126" s="15"/>
      <c r="F126" s="24">
        <f>IF(F125="","",F125-C126)</f>
      </c>
      <c r="G126" s="51">
        <f>IF(C126="","",IF(E124="","Please enter a beginning Aging amount",""))</f>
      </c>
    </row>
    <row r="127" spans="1:7" ht="26.25" customHeight="1">
      <c r="A127" s="37" t="s">
        <v>7</v>
      </c>
      <c r="B127" s="7"/>
      <c r="C127" s="1"/>
      <c r="D127" s="7"/>
      <c r="E127" s="15"/>
      <c r="F127" s="24">
        <f>IF(F126="","",F126-C127)</f>
      </c>
      <c r="G127" s="51">
        <f>IF(C127="","",IF(E124="","Please enter a beginning Aging amount",""))</f>
      </c>
    </row>
    <row r="128" spans="1:7" ht="26.25" customHeight="1">
      <c r="A128" s="37" t="s">
        <v>8</v>
      </c>
      <c r="B128" s="2"/>
      <c r="C128" s="7"/>
      <c r="D128" s="7"/>
      <c r="E128" s="15"/>
      <c r="F128" s="24">
        <f>IF(F127="","",F127+B128)</f>
      </c>
      <c r="G128" s="51">
        <f>IF(B128="","",IF(E124="","Please enter a beginning Aging amount",""))</f>
      </c>
    </row>
    <row r="129" spans="1:7" ht="26.25" customHeight="1">
      <c r="A129" s="37" t="s">
        <v>9</v>
      </c>
      <c r="B129" s="48"/>
      <c r="C129" s="7"/>
      <c r="D129" s="7"/>
      <c r="E129" s="15"/>
      <c r="F129" s="24">
        <f>IF(F128="","",F128+B129)</f>
      </c>
      <c r="G129" s="51">
        <f>IF(B129="","",IF(E124="","Please enter a beginning Aging amount",""))</f>
      </c>
    </row>
    <row r="130" spans="1:7" ht="26.25" customHeight="1">
      <c r="A130" s="37" t="s">
        <v>10</v>
      </c>
      <c r="B130" s="2"/>
      <c r="C130" s="7"/>
      <c r="D130" s="7"/>
      <c r="E130" s="15"/>
      <c r="F130" s="24">
        <f>IF(F129="","",F129+B130)</f>
      </c>
      <c r="G130" s="51">
        <f>IF(B130="","",IF(E124="","Please enter a beginning Aging amount",""))</f>
      </c>
    </row>
    <row r="131" spans="1:7" ht="26.25" customHeight="1">
      <c r="A131" s="37" t="s">
        <v>11</v>
      </c>
      <c r="B131" s="7"/>
      <c r="C131" s="7"/>
      <c r="D131" s="1"/>
      <c r="E131" s="15"/>
      <c r="F131" s="24">
        <f>IF(F130="","",F130+D131)</f>
      </c>
      <c r="G131" s="51">
        <f>IF(D131="","",IF(E124="","Please enter a beginning Aging amount",""))</f>
      </c>
    </row>
    <row r="132" spans="1:7" ht="26.25" customHeight="1">
      <c r="A132" s="37" t="s">
        <v>12</v>
      </c>
      <c r="B132" s="7"/>
      <c r="C132" s="7"/>
      <c r="D132" s="7"/>
      <c r="E132" s="22"/>
      <c r="F132" s="24">
        <f>IF(F131="","",F131-E132)</f>
      </c>
      <c r="G132" s="51">
        <f>IF(E132="","",IF(E124="","Please enter a beginning Aging amount",""))</f>
      </c>
    </row>
    <row r="133" spans="1:7" ht="26.25" customHeight="1">
      <c r="A133" s="37" t="s">
        <v>29</v>
      </c>
      <c r="B133" s="7"/>
      <c r="C133" s="7"/>
      <c r="D133" s="7"/>
      <c r="E133" s="49"/>
      <c r="F133" s="33">
        <f>IF(F132="","",F132+E133)</f>
      </c>
      <c r="G133" s="51">
        <f>IF(E133="","",IF(E124="","Please enter a beginning Aging amount",""))</f>
      </c>
    </row>
    <row r="134" spans="1:7" ht="26.25" customHeight="1" thickBot="1">
      <c r="A134" s="38" t="s">
        <v>30</v>
      </c>
      <c r="B134" s="39" t="s">
        <v>31</v>
      </c>
      <c r="C134" s="40">
        <f>IF(E124="","",E124+B125-C126-C127+B128+B129+B130+D131)</f>
      </c>
      <c r="D134" s="41" t="s">
        <v>32</v>
      </c>
      <c r="E134" s="40">
        <f>IF(E132="","",E132-E133)</f>
      </c>
      <c r="F134" s="42">
        <f>IF(F133="","",IF(E124&lt;&gt;E117,"NOT BALANCED",IF(C134=E134,"Balanced","NOT BALANCED")))</f>
      </c>
      <c r="G134" s="52">
        <f>IF(F133="","",IF(F134="Balanced","",IF(F134="NOT BALANCED","Not balanced, please fix.","")))&amp;IF(E124="","",IF(E124&lt;&gt;E117," Beginning Aging doesn't match last month, please fix.",""))</f>
      </c>
    </row>
    <row r="135" spans="1:9" s="44" customFormat="1" ht="12.75">
      <c r="A135" s="45"/>
      <c r="B135" s="36"/>
      <c r="C135" s="11"/>
      <c r="D135" s="36"/>
      <c r="E135" s="11"/>
      <c r="F135" s="11"/>
      <c r="G135" s="46"/>
      <c r="I135" s="47"/>
    </row>
    <row r="136" ht="13.5" thickBot="1"/>
    <row r="137" spans="1:7" ht="21" thickBot="1">
      <c r="A137" s="3" t="s">
        <v>13</v>
      </c>
      <c r="B137" s="53" t="s">
        <v>23</v>
      </c>
      <c r="C137" s="54"/>
      <c r="D137" s="54"/>
      <c r="E137" s="54"/>
      <c r="F137" s="54"/>
      <c r="G137" s="55"/>
    </row>
    <row r="138" spans="1:7" ht="26.25" thickBot="1">
      <c r="A138" s="5" t="s">
        <v>0</v>
      </c>
      <c r="B138" s="26" t="s">
        <v>1</v>
      </c>
      <c r="C138" s="26" t="s">
        <v>2</v>
      </c>
      <c r="D138" s="27" t="s">
        <v>26</v>
      </c>
      <c r="E138" s="28" t="s">
        <v>27</v>
      </c>
      <c r="F138" s="29" t="s">
        <v>3</v>
      </c>
      <c r="G138" s="5" t="s">
        <v>28</v>
      </c>
    </row>
    <row r="139" spans="1:7" ht="26.25" customHeight="1">
      <c r="A139" s="37" t="s">
        <v>4</v>
      </c>
      <c r="B139" s="14"/>
      <c r="C139" s="14"/>
      <c r="D139" s="14"/>
      <c r="E139" s="21"/>
      <c r="F139" s="23">
        <f>IF(E139="","",E139)</f>
      </c>
      <c r="G139" s="51">
        <f>IF(F139="","",IF(E132=E139,"","Beginning Aging doesn't match last month, please fix"))</f>
      </c>
    </row>
    <row r="140" spans="1:7" ht="26.25" customHeight="1">
      <c r="A140" s="37" t="s">
        <v>5</v>
      </c>
      <c r="B140" s="2"/>
      <c r="C140" s="7"/>
      <c r="D140" s="7"/>
      <c r="E140" s="15"/>
      <c r="F140" s="24">
        <f>IF(F139="","",F139+B140)</f>
      </c>
      <c r="G140" s="51">
        <f>IF(B140="","",IF(E139="","Please enter a beginning Aging amount",""))</f>
      </c>
    </row>
    <row r="141" spans="1:7" ht="26.25" customHeight="1">
      <c r="A141" s="37" t="s">
        <v>6</v>
      </c>
      <c r="B141" s="7"/>
      <c r="C141" s="1"/>
      <c r="D141" s="7"/>
      <c r="E141" s="15"/>
      <c r="F141" s="24">
        <f>IF(F140="","",F140-C141)</f>
      </c>
      <c r="G141" s="51">
        <f>IF(C141="","",IF(E139="","Please enter a beginning Aging amount",""))</f>
      </c>
    </row>
    <row r="142" spans="1:7" ht="26.25" customHeight="1">
      <c r="A142" s="37" t="s">
        <v>7</v>
      </c>
      <c r="B142" s="7"/>
      <c r="C142" s="1"/>
      <c r="D142" s="7"/>
      <c r="E142" s="15"/>
      <c r="F142" s="24">
        <f>IF(F141="","",F141-C142)</f>
      </c>
      <c r="G142" s="51">
        <f>IF(C142="","",IF(E139="","Please enter a beginning Aging amount",""))</f>
      </c>
    </row>
    <row r="143" spans="1:7" ht="26.25" customHeight="1">
      <c r="A143" s="37" t="s">
        <v>8</v>
      </c>
      <c r="B143" s="2"/>
      <c r="C143" s="7"/>
      <c r="D143" s="7"/>
      <c r="E143" s="15"/>
      <c r="F143" s="24">
        <f>IF(F142="","",F142+B143)</f>
      </c>
      <c r="G143" s="51">
        <f>IF(B143="","",IF(E139="","Please enter a beginning Aging amount",""))</f>
      </c>
    </row>
    <row r="144" spans="1:7" ht="26.25" customHeight="1">
      <c r="A144" s="37" t="s">
        <v>9</v>
      </c>
      <c r="B144" s="48"/>
      <c r="C144" s="7"/>
      <c r="D144" s="7"/>
      <c r="E144" s="15"/>
      <c r="F144" s="24">
        <f>IF(F143="","",F143+B144)</f>
      </c>
      <c r="G144" s="51">
        <f>IF(B144="","",IF(E139="","Please enter a beginning Aging amount",""))</f>
      </c>
    </row>
    <row r="145" spans="1:7" ht="26.25" customHeight="1">
      <c r="A145" s="37" t="s">
        <v>10</v>
      </c>
      <c r="B145" s="2"/>
      <c r="C145" s="7"/>
      <c r="D145" s="7"/>
      <c r="E145" s="15"/>
      <c r="F145" s="24">
        <f>IF(F144="","",F144+B145)</f>
      </c>
      <c r="G145" s="51">
        <f>IF(B145="","",IF(E139="","Please enter a beginning Aging amount",""))</f>
      </c>
    </row>
    <row r="146" spans="1:7" ht="26.25" customHeight="1">
      <c r="A146" s="37" t="s">
        <v>11</v>
      </c>
      <c r="B146" s="7"/>
      <c r="C146" s="7"/>
      <c r="D146" s="1"/>
      <c r="E146" s="15"/>
      <c r="F146" s="24">
        <f>IF(F145="","",F145+D146)</f>
      </c>
      <c r="G146" s="51">
        <f>IF(D146="","",IF(E139="","Please enter a beginning Aging amount",""))</f>
      </c>
    </row>
    <row r="147" spans="1:7" ht="26.25" customHeight="1">
      <c r="A147" s="37" t="s">
        <v>12</v>
      </c>
      <c r="B147" s="7"/>
      <c r="C147" s="7"/>
      <c r="D147" s="7"/>
      <c r="E147" s="22"/>
      <c r="F147" s="24">
        <f>IF(F146="","",F146-E147)</f>
      </c>
      <c r="G147" s="51">
        <f>IF(E147="","",IF(E139="","Please enter a beginning Aging amount",""))</f>
      </c>
    </row>
    <row r="148" spans="1:7" ht="26.25" customHeight="1">
      <c r="A148" s="37" t="s">
        <v>29</v>
      </c>
      <c r="B148" s="7"/>
      <c r="C148" s="7"/>
      <c r="D148" s="7"/>
      <c r="E148" s="49"/>
      <c r="F148" s="33">
        <f>IF(F147="","",F147+E148)</f>
      </c>
      <c r="G148" s="51">
        <f>IF(E148="","",IF(E139="","Please enter a beginning Aging amount",""))</f>
      </c>
    </row>
    <row r="149" spans="1:7" ht="26.25" customHeight="1" thickBot="1">
      <c r="A149" s="38" t="s">
        <v>30</v>
      </c>
      <c r="B149" s="39" t="s">
        <v>31</v>
      </c>
      <c r="C149" s="40">
        <f>IF(E139="","",E139+B140-C141-C142+B143+B144+B145+D146)</f>
      </c>
      <c r="D149" s="41" t="s">
        <v>32</v>
      </c>
      <c r="E149" s="40">
        <f>IF(E147="","",E147-E148)</f>
      </c>
      <c r="F149" s="42">
        <f>IF(F148="","",IF(E139&lt;&gt;E132,"NOT BALANCED",IF(C149=E149,"Balanced","NOT BALANCED")))</f>
      </c>
      <c r="G149" s="52">
        <f>IF(F148="","",IF(F149="Balanced","",IF(F149="NOT BALANCED","Not balanced, please fix.","")))&amp;IF(E139="","",IF(E139&lt;&gt;E132," Beginning Aging doesn't match last month, please fix.",""))</f>
      </c>
    </row>
    <row r="151" ht="13.5" thickBot="1"/>
    <row r="152" spans="1:7" ht="21" thickBot="1">
      <c r="A152" s="3" t="s">
        <v>13</v>
      </c>
      <c r="B152" s="53" t="s">
        <v>24</v>
      </c>
      <c r="C152" s="54"/>
      <c r="D152" s="54"/>
      <c r="E152" s="54"/>
      <c r="F152" s="54"/>
      <c r="G152" s="55"/>
    </row>
    <row r="153" spans="1:7" ht="26.25" thickBot="1">
      <c r="A153" s="5" t="s">
        <v>0</v>
      </c>
      <c r="B153" s="26" t="s">
        <v>1</v>
      </c>
      <c r="C153" s="26" t="s">
        <v>2</v>
      </c>
      <c r="D153" s="27" t="s">
        <v>26</v>
      </c>
      <c r="E153" s="28" t="s">
        <v>27</v>
      </c>
      <c r="F153" s="29" t="s">
        <v>3</v>
      </c>
      <c r="G153" s="18" t="s">
        <v>28</v>
      </c>
    </row>
    <row r="154" spans="1:7" ht="26.25" customHeight="1">
      <c r="A154" s="37" t="s">
        <v>4</v>
      </c>
      <c r="B154" s="14"/>
      <c r="C154" s="14"/>
      <c r="D154" s="14"/>
      <c r="E154" s="21"/>
      <c r="F154" s="23">
        <f>IF(E154="","",E154)</f>
      </c>
      <c r="G154" s="51">
        <f>IF(F154="","",IF(E147=E154,"","Beginning Aging doesn't match last month, please fix"))</f>
      </c>
    </row>
    <row r="155" spans="1:7" ht="26.25" customHeight="1">
      <c r="A155" s="37" t="s">
        <v>5</v>
      </c>
      <c r="B155" s="2"/>
      <c r="C155" s="7"/>
      <c r="D155" s="7"/>
      <c r="E155" s="15"/>
      <c r="F155" s="24">
        <f>IF(F154="","",F154+B155)</f>
      </c>
      <c r="G155" s="51">
        <f>IF(B155="","",IF(E154="","Please enter a beginning Aging amount",""))</f>
      </c>
    </row>
    <row r="156" spans="1:7" ht="26.25" customHeight="1">
      <c r="A156" s="37" t="s">
        <v>6</v>
      </c>
      <c r="B156" s="7"/>
      <c r="C156" s="1"/>
      <c r="D156" s="7"/>
      <c r="E156" s="15"/>
      <c r="F156" s="24">
        <f>IF(F155="","",F155-C156)</f>
      </c>
      <c r="G156" s="51">
        <f>IF(C156="","",IF(E154="","Please enter a beginning Aging amount",""))</f>
      </c>
    </row>
    <row r="157" spans="1:7" ht="26.25" customHeight="1">
      <c r="A157" s="37" t="s">
        <v>7</v>
      </c>
      <c r="B157" s="7"/>
      <c r="C157" s="1"/>
      <c r="D157" s="7"/>
      <c r="E157" s="15"/>
      <c r="F157" s="24">
        <f>IF(F156="","",F156-C157)</f>
      </c>
      <c r="G157" s="51">
        <f>IF(C157="","",IF(E154="","Please enter a beginning Aging amount",""))</f>
      </c>
    </row>
    <row r="158" spans="1:7" ht="26.25" customHeight="1">
      <c r="A158" s="37" t="s">
        <v>8</v>
      </c>
      <c r="B158" s="2"/>
      <c r="C158" s="7"/>
      <c r="D158" s="7"/>
      <c r="E158" s="15"/>
      <c r="F158" s="24">
        <f>IF(F157="","",F157+B158)</f>
      </c>
      <c r="G158" s="51">
        <f>IF(B158="","",IF(E154="","Please enter a beginning Aging amount",""))</f>
      </c>
    </row>
    <row r="159" spans="1:7" ht="26.25" customHeight="1">
      <c r="A159" s="37" t="s">
        <v>9</v>
      </c>
      <c r="B159" s="48"/>
      <c r="C159" s="7"/>
      <c r="D159" s="7"/>
      <c r="E159" s="15"/>
      <c r="F159" s="24">
        <f>IF(F158="","",F158+B159)</f>
      </c>
      <c r="G159" s="51">
        <f>IF(B159="","",IF(E154="","Please enter a beginning Aging amount",""))</f>
      </c>
    </row>
    <row r="160" spans="1:7" ht="26.25" customHeight="1">
      <c r="A160" s="37" t="s">
        <v>10</v>
      </c>
      <c r="B160" s="2"/>
      <c r="C160" s="7"/>
      <c r="D160" s="7"/>
      <c r="E160" s="15"/>
      <c r="F160" s="24">
        <f>IF(F159="","",F159+B160)</f>
      </c>
      <c r="G160" s="51">
        <f>IF(B160="","",IF(E154="","Please enter a beginning Aging amount",""))</f>
      </c>
    </row>
    <row r="161" spans="1:7" ht="26.25" customHeight="1">
      <c r="A161" s="37" t="s">
        <v>11</v>
      </c>
      <c r="B161" s="7"/>
      <c r="C161" s="7"/>
      <c r="D161" s="1"/>
      <c r="E161" s="15"/>
      <c r="F161" s="24">
        <f>IF(F160="","",F160+D161)</f>
      </c>
      <c r="G161" s="51">
        <f>IF(D161="","",IF(E154="","Please enter a beginning Aging amount",""))</f>
      </c>
    </row>
    <row r="162" spans="1:7" ht="26.25" customHeight="1">
      <c r="A162" s="37" t="s">
        <v>12</v>
      </c>
      <c r="B162" s="7"/>
      <c r="C162" s="7"/>
      <c r="D162" s="7"/>
      <c r="E162" s="22"/>
      <c r="F162" s="24">
        <f>IF(F161="","",F161-E162)</f>
      </c>
      <c r="G162" s="51">
        <f>IF(E162="","",IF(E154="","Please enter a beginning Aging amount",""))</f>
      </c>
    </row>
    <row r="163" spans="1:7" ht="26.25" customHeight="1">
      <c r="A163" s="37" t="s">
        <v>29</v>
      </c>
      <c r="B163" s="7"/>
      <c r="C163" s="7"/>
      <c r="D163" s="7"/>
      <c r="E163" s="49"/>
      <c r="F163" s="33">
        <f>IF(F162="","",F162+E163)</f>
      </c>
      <c r="G163" s="51">
        <f>IF(E163="","",IF(E154="","Please enter a beginning Aging amount",""))</f>
      </c>
    </row>
    <row r="164" spans="1:7" ht="26.25" customHeight="1" thickBot="1">
      <c r="A164" s="38" t="s">
        <v>30</v>
      </c>
      <c r="B164" s="39" t="s">
        <v>31</v>
      </c>
      <c r="C164" s="40">
        <f>IF(E154="","",E154+B155-C156-C157+B158+B159+B160+D161)</f>
      </c>
      <c r="D164" s="41" t="s">
        <v>32</v>
      </c>
      <c r="E164" s="40">
        <f>IF(E162="","",E162-E163)</f>
      </c>
      <c r="F164" s="42">
        <f>IF(F163="","",IF(E154&lt;&gt;E147,"NOT BALANCED",IF(C164=E164,"Balanced","NOT BALANCED")))</f>
      </c>
      <c r="G164" s="52">
        <f>IF(F163="","",IF(F164="Balanced","",IF(F164="NOT BALANCED","Not balanced, please fix.","")))&amp;IF(E154="","",IF(E154&lt;&gt;E147," Beginning Aging doesn't match last month, please fix.",""))</f>
      </c>
    </row>
    <row r="165" spans="1:9" s="44" customFormat="1" ht="12.75">
      <c r="A165" s="45"/>
      <c r="B165" s="36"/>
      <c r="C165" s="11"/>
      <c r="D165" s="36"/>
      <c r="E165" s="11"/>
      <c r="F165" s="11"/>
      <c r="G165" s="46"/>
      <c r="I165" s="47"/>
    </row>
    <row r="166" ht="13.5" thickBot="1"/>
    <row r="167" spans="1:7" ht="21" thickBot="1">
      <c r="A167" s="3" t="s">
        <v>13</v>
      </c>
      <c r="B167" s="53" t="s">
        <v>25</v>
      </c>
      <c r="C167" s="54"/>
      <c r="D167" s="54"/>
      <c r="E167" s="54"/>
      <c r="F167" s="54"/>
      <c r="G167" s="55"/>
    </row>
    <row r="168" spans="1:7" ht="26.25" thickBot="1">
      <c r="A168" s="5" t="s">
        <v>0</v>
      </c>
      <c r="B168" s="12" t="s">
        <v>1</v>
      </c>
      <c r="C168" s="12" t="s">
        <v>2</v>
      </c>
      <c r="D168" s="16" t="s">
        <v>26</v>
      </c>
      <c r="E168" s="18" t="s">
        <v>27</v>
      </c>
      <c r="F168" s="17" t="s">
        <v>3</v>
      </c>
      <c r="G168" s="25" t="s">
        <v>28</v>
      </c>
    </row>
    <row r="169" spans="1:7" ht="26.25" customHeight="1">
      <c r="A169" s="37" t="s">
        <v>4</v>
      </c>
      <c r="B169" s="14"/>
      <c r="C169" s="14"/>
      <c r="D169" s="14"/>
      <c r="E169" s="21"/>
      <c r="F169" s="23">
        <f>IF(E169="","",E169)</f>
      </c>
      <c r="G169" s="51">
        <f>IF(F169="","",IF(E162=E169,"","Beginning Aging doesn't match last month, please fix"))</f>
      </c>
    </row>
    <row r="170" spans="1:7" ht="26.25" customHeight="1">
      <c r="A170" s="37" t="s">
        <v>5</v>
      </c>
      <c r="B170" s="2"/>
      <c r="C170" s="7"/>
      <c r="D170" s="7"/>
      <c r="E170" s="15"/>
      <c r="F170" s="24">
        <f>IF(F169="","",F169+B170)</f>
      </c>
      <c r="G170" s="51">
        <f>IF(B170="","",IF(E169="","Please enter a beginning Aging amount",""))</f>
      </c>
    </row>
    <row r="171" spans="1:7" ht="26.25" customHeight="1">
      <c r="A171" s="37" t="s">
        <v>6</v>
      </c>
      <c r="B171" s="7"/>
      <c r="C171" s="1"/>
      <c r="D171" s="7"/>
      <c r="E171" s="15"/>
      <c r="F171" s="24">
        <f>IF(F170="","",F170-C171)</f>
      </c>
      <c r="G171" s="51">
        <f>IF(C171="","",IF(E169="","Please enter a beginning Aging amount",""))</f>
      </c>
    </row>
    <row r="172" spans="1:7" ht="26.25" customHeight="1">
      <c r="A172" s="37" t="s">
        <v>7</v>
      </c>
      <c r="B172" s="7"/>
      <c r="C172" s="1"/>
      <c r="D172" s="7"/>
      <c r="E172" s="15"/>
      <c r="F172" s="24">
        <f>IF(F171="","",F171-C172)</f>
      </c>
      <c r="G172" s="51">
        <f>IF(C172="","",IF(E169="","Please enter a beginning Aging amount",""))</f>
      </c>
    </row>
    <row r="173" spans="1:7" ht="26.25" customHeight="1">
      <c r="A173" s="37" t="s">
        <v>8</v>
      </c>
      <c r="B173" s="2"/>
      <c r="C173" s="7"/>
      <c r="D173" s="7"/>
      <c r="E173" s="15"/>
      <c r="F173" s="24">
        <f>IF(F172="","",F172+B173)</f>
      </c>
      <c r="G173" s="51">
        <f>IF(B173="","",IF(E169="","Please enter a beginning Aging amount",""))</f>
      </c>
    </row>
    <row r="174" spans="1:7" ht="26.25" customHeight="1">
      <c r="A174" s="37" t="s">
        <v>9</v>
      </c>
      <c r="B174" s="48"/>
      <c r="C174" s="7"/>
      <c r="D174" s="7"/>
      <c r="E174" s="15"/>
      <c r="F174" s="24">
        <f>IF(F173="","",F173+B174)</f>
      </c>
      <c r="G174" s="51">
        <f>IF(B174="","",IF(E169="","Please enter a beginning Aging amount",""))</f>
      </c>
    </row>
    <row r="175" spans="1:7" ht="26.25" customHeight="1">
      <c r="A175" s="37" t="s">
        <v>10</v>
      </c>
      <c r="B175" s="2"/>
      <c r="C175" s="7"/>
      <c r="D175" s="7"/>
      <c r="E175" s="15"/>
      <c r="F175" s="24">
        <f>IF(F174="","",F174+B175)</f>
      </c>
      <c r="G175" s="51">
        <f>IF(B175="","",IF(E169="","Please enter a beginning Aging amount",""))</f>
      </c>
    </row>
    <row r="176" spans="1:7" ht="26.25" customHeight="1">
      <c r="A176" s="37" t="s">
        <v>11</v>
      </c>
      <c r="B176" s="7"/>
      <c r="C176" s="7"/>
      <c r="D176" s="1"/>
      <c r="E176" s="15"/>
      <c r="F176" s="24">
        <f>IF(F175="","",F175+D176)</f>
      </c>
      <c r="G176" s="51">
        <f>IF(D176="","",IF(E169="","Please enter a beginning Aging amount",""))</f>
      </c>
    </row>
    <row r="177" spans="1:7" ht="26.25" customHeight="1">
      <c r="A177" s="37" t="s">
        <v>12</v>
      </c>
      <c r="B177" s="7"/>
      <c r="C177" s="7"/>
      <c r="D177" s="7"/>
      <c r="E177" s="22"/>
      <c r="F177" s="24">
        <f>IF(F176="","",F176-E177)</f>
      </c>
      <c r="G177" s="51">
        <f>IF(E177="","",IF(E169="","Please enter a beginning Aging amount",""))</f>
      </c>
    </row>
    <row r="178" spans="1:7" ht="26.25" customHeight="1">
      <c r="A178" s="37" t="s">
        <v>29</v>
      </c>
      <c r="B178" s="7"/>
      <c r="C178" s="7"/>
      <c r="D178" s="7"/>
      <c r="E178" s="49"/>
      <c r="F178" s="33">
        <f>IF(F177="","",F177+E178)</f>
      </c>
      <c r="G178" s="51">
        <f>IF(E178="","",IF(E169="","Please enter a beginning Aging amount",""))</f>
      </c>
    </row>
    <row r="179" spans="1:7" ht="26.25" customHeight="1" thickBot="1">
      <c r="A179" s="38" t="s">
        <v>30</v>
      </c>
      <c r="B179" s="39" t="s">
        <v>31</v>
      </c>
      <c r="C179" s="40">
        <f>IF(E169="","",E169+B170-C171-C172+B173+B174+B175+D176)</f>
      </c>
      <c r="D179" s="41" t="s">
        <v>32</v>
      </c>
      <c r="E179" s="40">
        <f>IF(E177="","",E177-E178)</f>
      </c>
      <c r="F179" s="42">
        <f>IF(F178="","",IF(E169&lt;&gt;E162,"NOT BALANCED",IF(C179=E179,"Balanced","NOT BALANCED")))</f>
      </c>
      <c r="G179" s="52">
        <f>IF(F178="","",IF(F179="Balanced","",IF(F179="NOT BALANCED","Not balanced, please fix.","")))&amp;IF(E169="","",IF(E169&lt;&gt;E162," Beginning Aging doesn't match last month, please fix.",""))</f>
      </c>
    </row>
  </sheetData>
  <sheetProtection password="88FD" sheet="1" objects="1" scenarios="1" selectLockedCells="1"/>
  <mergeCells count="12">
    <mergeCell ref="B167:G167"/>
    <mergeCell ref="B62:G62"/>
    <mergeCell ref="B77:G77"/>
    <mergeCell ref="B92:G92"/>
    <mergeCell ref="B107:G107"/>
    <mergeCell ref="B122:G122"/>
    <mergeCell ref="B2:G2"/>
    <mergeCell ref="B17:G17"/>
    <mergeCell ref="B32:G32"/>
    <mergeCell ref="B47:G47"/>
    <mergeCell ref="B137:G137"/>
    <mergeCell ref="B152:G152"/>
  </mergeCells>
  <printOptions/>
  <pageMargins left="0.75" right="0.75" top="0.72" bottom="0.72" header="0.41" footer="0.19"/>
  <pageSetup fitToHeight="4" fitToWidth="1" horizontalDpi="300" verticalDpi="300" orientation="landscape" scale="50" r:id="rId2"/>
  <headerFooter alignWithMargins="0">
    <oddHeader>&amp;L&amp;G Summit Traffic AR Balance Form - Portrait&amp;C&amp;A&amp;RPage &amp;P of &amp;N</oddHeader>
  </headerFooter>
  <rowBreaks count="3" manualBreakCount="3">
    <brk id="41" max="6" man="1"/>
    <brk id="83" max="6" man="1"/>
    <brk id="125" max="6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view="pageLayout" zoomScaleSheetLayoutView="100" workbookViewId="0" topLeftCell="A1">
      <selection activeCell="E4" sqref="E4"/>
    </sheetView>
  </sheetViews>
  <sheetFormatPr defaultColWidth="9.140625" defaultRowHeight="12.75"/>
  <cols>
    <col min="1" max="1" width="25.8515625" style="4" customWidth="1"/>
    <col min="2" max="6" width="17.28125" style="4" customWidth="1"/>
    <col min="7" max="7" width="46.7109375" style="4" customWidth="1"/>
    <col min="8" max="8" width="24.8515625" style="4" customWidth="1"/>
    <col min="9" max="9" width="27.57421875" style="10" customWidth="1"/>
    <col min="10" max="16384" width="9.140625" style="4" customWidth="1"/>
  </cols>
  <sheetData>
    <row r="1" ht="13.5" thickBot="1">
      <c r="A1" s="4" t="s">
        <v>33</v>
      </c>
    </row>
    <row r="2" spans="1:8" ht="25.5" customHeight="1" thickBot="1">
      <c r="A2" s="3" t="s">
        <v>13</v>
      </c>
      <c r="B2" s="53" t="s">
        <v>16</v>
      </c>
      <c r="C2" s="54"/>
      <c r="D2" s="54"/>
      <c r="E2" s="54"/>
      <c r="F2" s="54"/>
      <c r="G2" s="55"/>
      <c r="H2" s="19"/>
    </row>
    <row r="3" spans="1:8" ht="26.25" thickBot="1">
      <c r="A3" s="12" t="s">
        <v>0</v>
      </c>
      <c r="B3" s="26" t="s">
        <v>1</v>
      </c>
      <c r="C3" s="26" t="s">
        <v>2</v>
      </c>
      <c r="D3" s="27" t="s">
        <v>26</v>
      </c>
      <c r="E3" s="28" t="s">
        <v>27</v>
      </c>
      <c r="F3" s="29" t="s">
        <v>3</v>
      </c>
      <c r="G3" s="18" t="s">
        <v>28</v>
      </c>
      <c r="H3" s="19"/>
    </row>
    <row r="4" spans="1:8" ht="26.25" customHeight="1">
      <c r="A4" s="37" t="s">
        <v>4</v>
      </c>
      <c r="B4" s="14"/>
      <c r="C4" s="14"/>
      <c r="D4" s="14"/>
      <c r="E4" s="21"/>
      <c r="F4" s="23">
        <f>IF(E4="","",E4)</f>
      </c>
      <c r="G4" s="51" t="str">
        <f>IF(E4="","Please enter a beginning Aging amount","")</f>
        <v>Please enter a beginning Aging amount</v>
      </c>
      <c r="H4" s="19"/>
    </row>
    <row r="5" spans="1:8" ht="26.25" customHeight="1">
      <c r="A5" s="37" t="s">
        <v>5</v>
      </c>
      <c r="B5" s="2"/>
      <c r="C5" s="7"/>
      <c r="D5" s="7"/>
      <c r="E5" s="15"/>
      <c r="F5" s="24">
        <f>IF(F4="","",F4+B5)</f>
      </c>
      <c r="G5" s="51">
        <f>IF(B5="","",IF(E4="","Please enter a beginning Aging amount",""))</f>
      </c>
      <c r="H5" s="19"/>
    </row>
    <row r="6" spans="1:8" ht="26.25" customHeight="1">
      <c r="A6" s="37" t="s">
        <v>6</v>
      </c>
      <c r="B6" s="7"/>
      <c r="C6" s="1"/>
      <c r="D6" s="7"/>
      <c r="E6" s="15"/>
      <c r="F6" s="24">
        <f>IF(F5="","",F5-C6)</f>
      </c>
      <c r="G6" s="51">
        <f>IF(C6="","",IF(E4="","Please enter a beginning Aging amount",""))</f>
      </c>
      <c r="H6" s="19"/>
    </row>
    <row r="7" spans="1:8" ht="26.25" customHeight="1">
      <c r="A7" s="37" t="s">
        <v>7</v>
      </c>
      <c r="B7" s="7"/>
      <c r="C7" s="1"/>
      <c r="D7" s="7"/>
      <c r="E7" s="15"/>
      <c r="F7" s="24">
        <f>IF(F6="","",F6-C7)</f>
      </c>
      <c r="G7" s="51">
        <f>IF(C7="","",IF(E4="","Please enter a beginning Aging amount",""))</f>
      </c>
      <c r="H7" s="19"/>
    </row>
    <row r="8" spans="1:8" ht="26.25" customHeight="1">
      <c r="A8" s="37" t="s">
        <v>8</v>
      </c>
      <c r="B8" s="2"/>
      <c r="C8" s="7"/>
      <c r="D8" s="7"/>
      <c r="E8" s="15"/>
      <c r="F8" s="24">
        <f>IF(F7="","",F7+B8)</f>
      </c>
      <c r="G8" s="51">
        <f>IF(B8="","",IF(E4="","Please enter a beginning Aging amount",""))</f>
      </c>
      <c r="H8" s="19"/>
    </row>
    <row r="9" spans="1:8" ht="26.25" customHeight="1">
      <c r="A9" s="37" t="s">
        <v>9</v>
      </c>
      <c r="B9" s="48"/>
      <c r="C9" s="7"/>
      <c r="D9" s="7"/>
      <c r="E9" s="15"/>
      <c r="F9" s="24">
        <f>IF(F8="","",F8+B9)</f>
      </c>
      <c r="G9" s="51">
        <f>IF(B9="","",IF(E4="","Please enter a beginning Aging amount",""))</f>
      </c>
      <c r="H9" s="19"/>
    </row>
    <row r="10" spans="1:8" ht="26.25" customHeight="1">
      <c r="A10" s="37" t="s">
        <v>10</v>
      </c>
      <c r="B10" s="2"/>
      <c r="C10" s="7"/>
      <c r="D10" s="7"/>
      <c r="E10" s="15"/>
      <c r="F10" s="24">
        <f>IF(F9="","",F9+B10)</f>
      </c>
      <c r="G10" s="51">
        <f>IF(B10="","",IF(E4="","Please enter a beginning Aging amount",""))</f>
      </c>
      <c r="H10" s="19"/>
    </row>
    <row r="11" spans="1:8" ht="26.25" customHeight="1">
      <c r="A11" s="37" t="s">
        <v>11</v>
      </c>
      <c r="B11" s="7"/>
      <c r="C11" s="7"/>
      <c r="D11" s="1"/>
      <c r="E11" s="15"/>
      <c r="F11" s="24">
        <f>IF(F10="","",F10+D11)</f>
      </c>
      <c r="G11" s="51">
        <f>IF(D11="","",IF(E4="","Please enter a beginning Aging amount",""))</f>
      </c>
      <c r="H11" s="19"/>
    </row>
    <row r="12" spans="1:8" ht="26.25" customHeight="1">
      <c r="A12" s="37" t="s">
        <v>12</v>
      </c>
      <c r="B12" s="7"/>
      <c r="C12" s="7"/>
      <c r="D12" s="7"/>
      <c r="E12" s="22"/>
      <c r="F12" s="24">
        <f>IF(F11="","",F11-E12)</f>
      </c>
      <c r="G12" s="51">
        <f>IF(E12="","",IF(E4="","Please enter a beginning Aging amount",""))</f>
      </c>
      <c r="H12" s="19"/>
    </row>
    <row r="13" spans="1:8" ht="26.25" customHeight="1">
      <c r="A13" s="37" t="s">
        <v>29</v>
      </c>
      <c r="B13" s="7"/>
      <c r="C13" s="7"/>
      <c r="D13" s="7"/>
      <c r="E13" s="49"/>
      <c r="F13" s="33">
        <f>IF(F12="","",F12+E13)</f>
      </c>
      <c r="G13" s="51">
        <f>IF(E13="","",IF(E4="","Please enter a beginning Aging amount",""))</f>
      </c>
      <c r="H13" s="19"/>
    </row>
    <row r="14" spans="1:7" ht="26.25" customHeight="1" thickBot="1">
      <c r="A14" s="38" t="s">
        <v>30</v>
      </c>
      <c r="B14" s="39" t="s">
        <v>31</v>
      </c>
      <c r="C14" s="40">
        <f>IF(E4="","",E4+B5-C6-C7+B8+B9+B10+D11)</f>
      </c>
      <c r="D14" s="41" t="s">
        <v>32</v>
      </c>
      <c r="E14" s="40">
        <f>IF(E12="","",E12-E13)</f>
      </c>
      <c r="F14" s="42">
        <f>IF(F13="","",IF(C14=E14,"Balanced","NOT BALANCED"))</f>
      </c>
      <c r="G14" s="52">
        <f>IF(F14="","",IF(F14="Balanced","",IF(F14="NOT BALANCED","Not balanced, please fix.","")))</f>
      </c>
    </row>
    <row r="15" spans="1:7" ht="12.75">
      <c r="A15" s="9"/>
      <c r="B15" s="36"/>
      <c r="C15" s="11"/>
      <c r="D15" s="36"/>
      <c r="E15" s="11"/>
      <c r="F15" s="11"/>
      <c r="G15" s="34"/>
    </row>
    <row r="16" ht="13.5" thickBot="1"/>
    <row r="17" spans="1:8" ht="25.5" customHeight="1" thickBot="1">
      <c r="A17" s="3" t="s">
        <v>13</v>
      </c>
      <c r="B17" s="53" t="s">
        <v>17</v>
      </c>
      <c r="C17" s="54"/>
      <c r="D17" s="54"/>
      <c r="E17" s="54"/>
      <c r="F17" s="54"/>
      <c r="G17" s="55"/>
      <c r="H17" s="19"/>
    </row>
    <row r="18" spans="1:8" ht="26.25" thickBot="1">
      <c r="A18" s="12" t="s">
        <v>0</v>
      </c>
      <c r="B18" s="26" t="s">
        <v>1</v>
      </c>
      <c r="C18" s="26" t="s">
        <v>2</v>
      </c>
      <c r="D18" s="27" t="s">
        <v>26</v>
      </c>
      <c r="E18" s="28" t="s">
        <v>27</v>
      </c>
      <c r="F18" s="29" t="s">
        <v>3</v>
      </c>
      <c r="G18" s="18" t="s">
        <v>28</v>
      </c>
      <c r="H18" s="19"/>
    </row>
    <row r="19" spans="1:8" ht="26.25" customHeight="1">
      <c r="A19" s="37" t="s">
        <v>4</v>
      </c>
      <c r="B19" s="14"/>
      <c r="C19" s="14"/>
      <c r="D19" s="14"/>
      <c r="E19" s="21"/>
      <c r="F19" s="23">
        <f>IF(E19="","",E19)</f>
      </c>
      <c r="G19" s="51">
        <f>IF(F19="","",IF(E12=E19,"","Beginning Aging doesn't match last month, please fix"))</f>
      </c>
      <c r="H19" s="19"/>
    </row>
    <row r="20" spans="1:8" ht="26.25" customHeight="1">
      <c r="A20" s="37" t="s">
        <v>5</v>
      </c>
      <c r="B20" s="2"/>
      <c r="C20" s="7"/>
      <c r="D20" s="7"/>
      <c r="E20" s="15"/>
      <c r="F20" s="24">
        <f>IF(F19="","",F19+B20)</f>
      </c>
      <c r="G20" s="51">
        <f>IF(B20="","",IF(E19="","Please enter a beginning Aging amount",""))</f>
      </c>
      <c r="H20" s="19"/>
    </row>
    <row r="21" spans="1:8" ht="26.25" customHeight="1">
      <c r="A21" s="37" t="s">
        <v>6</v>
      </c>
      <c r="B21" s="7"/>
      <c r="C21" s="1"/>
      <c r="D21" s="7"/>
      <c r="E21" s="15"/>
      <c r="F21" s="24">
        <f>IF(F20="","",F20-C21)</f>
      </c>
      <c r="G21" s="51">
        <f>IF(C21="","",IF(E19="","Please enter a beginning Aging amount",""))</f>
      </c>
      <c r="H21" s="19"/>
    </row>
    <row r="22" spans="1:8" ht="26.25" customHeight="1">
      <c r="A22" s="37" t="s">
        <v>7</v>
      </c>
      <c r="B22" s="7"/>
      <c r="C22" s="1"/>
      <c r="D22" s="7"/>
      <c r="E22" s="15"/>
      <c r="F22" s="24">
        <f>IF(F21="","",F21-C22)</f>
      </c>
      <c r="G22" s="51">
        <f>IF(C22="","",IF(E19="","Please enter a beginning Aging amount",""))</f>
      </c>
      <c r="H22" s="19"/>
    </row>
    <row r="23" spans="1:8" ht="26.25" customHeight="1">
      <c r="A23" s="37" t="s">
        <v>8</v>
      </c>
      <c r="B23" s="2"/>
      <c r="C23" s="7"/>
      <c r="D23" s="7"/>
      <c r="E23" s="15"/>
      <c r="F23" s="24">
        <f>IF(F22="","",F22+B23)</f>
      </c>
      <c r="G23" s="51">
        <f>IF(B23="","",IF(E19="","Please enter a beginning Aging amount",""))</f>
      </c>
      <c r="H23" s="19"/>
    </row>
    <row r="24" spans="1:8" ht="26.25" customHeight="1">
      <c r="A24" s="37" t="s">
        <v>9</v>
      </c>
      <c r="B24" s="48"/>
      <c r="C24" s="7"/>
      <c r="D24" s="7"/>
      <c r="E24" s="15"/>
      <c r="F24" s="24">
        <f>IF(F23="","",F23+B24)</f>
      </c>
      <c r="G24" s="51">
        <f>IF(B24="","",IF(E19="","Please enter a beginning Aging amount",""))</f>
      </c>
      <c r="H24" s="19"/>
    </row>
    <row r="25" spans="1:8" ht="26.25" customHeight="1">
      <c r="A25" s="37" t="s">
        <v>10</v>
      </c>
      <c r="B25" s="2"/>
      <c r="C25" s="7"/>
      <c r="D25" s="7"/>
      <c r="E25" s="15"/>
      <c r="F25" s="24">
        <f>IF(F24="","",F24+B25)</f>
      </c>
      <c r="G25" s="51">
        <f>IF(B25="","",IF(E19="","Please enter a beginning Aging amount",""))</f>
      </c>
      <c r="H25" s="19"/>
    </row>
    <row r="26" spans="1:8" ht="26.25" customHeight="1">
      <c r="A26" s="37" t="s">
        <v>11</v>
      </c>
      <c r="B26" s="7"/>
      <c r="C26" s="7"/>
      <c r="D26" s="1"/>
      <c r="E26" s="15"/>
      <c r="F26" s="24">
        <f>IF(F25="","",F25+D26)</f>
      </c>
      <c r="G26" s="51">
        <f>IF(D26="","",IF(E19="","Please enter a beginning Aging amount",""))</f>
      </c>
      <c r="H26" s="19"/>
    </row>
    <row r="27" spans="1:8" ht="26.25" customHeight="1">
      <c r="A27" s="37" t="s">
        <v>12</v>
      </c>
      <c r="B27" s="7"/>
      <c r="C27" s="7"/>
      <c r="D27" s="7"/>
      <c r="E27" s="22"/>
      <c r="F27" s="24">
        <f>IF(F26="","",F26-E27)</f>
      </c>
      <c r="G27" s="51">
        <f>IF(E27="","",IF(E19="","Please enter a beginning Aging amount",""))</f>
      </c>
      <c r="H27" s="19"/>
    </row>
    <row r="28" spans="1:8" ht="26.25" customHeight="1">
      <c r="A28" s="37" t="s">
        <v>29</v>
      </c>
      <c r="B28" s="7"/>
      <c r="C28" s="7"/>
      <c r="D28" s="7"/>
      <c r="E28" s="49"/>
      <c r="F28" s="33">
        <f>IF(F27="","",F27+E28)</f>
      </c>
      <c r="G28" s="51">
        <f>IF(E28="","",IF(E19="","Please enter a beginning Aging amount",""))</f>
      </c>
      <c r="H28" s="19"/>
    </row>
    <row r="29" spans="1:7" ht="26.25" customHeight="1" thickBot="1">
      <c r="A29" s="38" t="s">
        <v>30</v>
      </c>
      <c r="B29" s="39" t="s">
        <v>31</v>
      </c>
      <c r="C29" s="40">
        <f>IF(E19="","",E19+B20-C21-C22+B23+B24+B25+D26)</f>
      </c>
      <c r="D29" s="41" t="s">
        <v>32</v>
      </c>
      <c r="E29" s="40">
        <f>IF(E27="","",E27-E28)</f>
      </c>
      <c r="F29" s="42">
        <f>IF(F28="","",IF(E19&lt;&gt;E12,"NOT BALANCED",IF(C29=E29,"Balanced","NOT BALANCED")))</f>
      </c>
      <c r="G29" s="52">
        <f>IF(F28="","",IF(F29="Balanced","",IF(F29="NOT BALANCED","Not balanced, please fix.","")))&amp;IF(E19="","",IF(E19&lt;&gt;E12," Beginning Aging doesn't match last month, please fix.",""))</f>
      </c>
    </row>
    <row r="30" spans="1:7" ht="12.75">
      <c r="A30" s="43"/>
      <c r="B30" s="36"/>
      <c r="C30" s="11"/>
      <c r="D30" s="36"/>
      <c r="E30" s="11"/>
      <c r="F30" s="11"/>
      <c r="G30" s="34"/>
    </row>
    <row r="31" spans="2:7" ht="13.5" thickBot="1">
      <c r="B31" s="44"/>
      <c r="C31" s="44"/>
      <c r="D31" s="44"/>
      <c r="E31" s="44"/>
      <c r="F31" s="44"/>
      <c r="G31" s="19"/>
    </row>
    <row r="32" spans="1:8" ht="21" thickBot="1">
      <c r="A32" s="3" t="s">
        <v>13</v>
      </c>
      <c r="B32" s="53" t="s">
        <v>14</v>
      </c>
      <c r="C32" s="54"/>
      <c r="D32" s="54"/>
      <c r="E32" s="54"/>
      <c r="F32" s="54"/>
      <c r="G32" s="55"/>
      <c r="H32" s="19"/>
    </row>
    <row r="33" spans="1:8" ht="26.25" thickBot="1">
      <c r="A33" s="5" t="s">
        <v>0</v>
      </c>
      <c r="B33" s="26" t="s">
        <v>1</v>
      </c>
      <c r="C33" s="26" t="s">
        <v>2</v>
      </c>
      <c r="D33" s="27" t="s">
        <v>26</v>
      </c>
      <c r="E33" s="28" t="s">
        <v>27</v>
      </c>
      <c r="F33" s="29" t="s">
        <v>3</v>
      </c>
      <c r="G33" s="18" t="s">
        <v>28</v>
      </c>
      <c r="H33" s="19"/>
    </row>
    <row r="34" spans="1:8" ht="26.25" customHeight="1">
      <c r="A34" s="37" t="s">
        <v>4</v>
      </c>
      <c r="B34" s="14"/>
      <c r="C34" s="14"/>
      <c r="D34" s="14"/>
      <c r="E34" s="21"/>
      <c r="F34" s="23">
        <f>IF(E34="","",E34)</f>
      </c>
      <c r="G34" s="51">
        <f>IF(F34="","",IF(E27=E34,"","Beginning Aging doesn't match last month, please fix"))</f>
      </c>
      <c r="H34" s="19"/>
    </row>
    <row r="35" spans="1:8" ht="26.25" customHeight="1">
      <c r="A35" s="37" t="s">
        <v>5</v>
      </c>
      <c r="B35" s="2"/>
      <c r="C35" s="7"/>
      <c r="D35" s="7"/>
      <c r="E35" s="15"/>
      <c r="F35" s="24">
        <f>IF(F34="","",F34+B35)</f>
      </c>
      <c r="G35" s="51">
        <f>IF(B35="","",IF(E34="","Please enter a beginning Aging amount",""))</f>
      </c>
      <c r="H35" s="19"/>
    </row>
    <row r="36" spans="1:8" ht="26.25" customHeight="1">
      <c r="A36" s="37" t="s">
        <v>6</v>
      </c>
      <c r="B36" s="7"/>
      <c r="C36" s="1"/>
      <c r="D36" s="7"/>
      <c r="E36" s="15"/>
      <c r="F36" s="24">
        <f>IF(F35="","",F35-C36)</f>
      </c>
      <c r="G36" s="51">
        <f>IF(C36="","",IF(E34="","Please enter a beginning Aging amount",""))</f>
      </c>
      <c r="H36" s="19"/>
    </row>
    <row r="37" spans="1:8" ht="26.25" customHeight="1">
      <c r="A37" s="37" t="s">
        <v>7</v>
      </c>
      <c r="B37" s="7"/>
      <c r="C37" s="1"/>
      <c r="D37" s="7"/>
      <c r="E37" s="15"/>
      <c r="F37" s="24">
        <f>IF(F36="","",F36-C37)</f>
      </c>
      <c r="G37" s="51">
        <f>IF(C37="","",IF(E34="","Please enter a beginning Aging amount",""))</f>
      </c>
      <c r="H37" s="19"/>
    </row>
    <row r="38" spans="1:8" ht="26.25" customHeight="1">
      <c r="A38" s="37" t="s">
        <v>8</v>
      </c>
      <c r="B38" s="2"/>
      <c r="C38" s="7"/>
      <c r="D38" s="7"/>
      <c r="E38" s="15"/>
      <c r="F38" s="24">
        <f>IF(F37="","",F37+B38)</f>
      </c>
      <c r="G38" s="51">
        <f>IF(B38="","",IF(E34="","Please enter a beginning Aging amount",""))</f>
      </c>
      <c r="H38" s="19"/>
    </row>
    <row r="39" spans="1:8" ht="26.25" customHeight="1">
      <c r="A39" s="37" t="s">
        <v>9</v>
      </c>
      <c r="B39" s="48"/>
      <c r="C39" s="7"/>
      <c r="D39" s="7"/>
      <c r="E39" s="15"/>
      <c r="F39" s="24">
        <f>IF(F38="","",F38+B39)</f>
      </c>
      <c r="G39" s="51">
        <f>IF(B39="","",IF(E34="","Please enter a beginning Aging amount",""))</f>
      </c>
      <c r="H39" s="19"/>
    </row>
    <row r="40" spans="1:8" ht="26.25" customHeight="1">
      <c r="A40" s="37" t="s">
        <v>10</v>
      </c>
      <c r="B40" s="2"/>
      <c r="C40" s="7"/>
      <c r="D40" s="7"/>
      <c r="E40" s="15"/>
      <c r="F40" s="24">
        <f>IF(F39="","",F39+B40)</f>
      </c>
      <c r="G40" s="51">
        <f>IF(B40="","",IF(E34="","Please enter a beginning Aging amount",""))</f>
      </c>
      <c r="H40" s="19"/>
    </row>
    <row r="41" spans="1:8" ht="26.25" customHeight="1">
      <c r="A41" s="37" t="s">
        <v>11</v>
      </c>
      <c r="B41" s="7"/>
      <c r="C41" s="7"/>
      <c r="D41" s="1"/>
      <c r="E41" s="15"/>
      <c r="F41" s="24">
        <f>IF(F40="","",F40+D41)</f>
      </c>
      <c r="G41" s="51">
        <f>IF(D41="","",IF(E34="","Please enter a beginning Aging amount",""))</f>
      </c>
      <c r="H41" s="19"/>
    </row>
    <row r="42" spans="1:8" ht="26.25" customHeight="1">
      <c r="A42" s="37" t="s">
        <v>12</v>
      </c>
      <c r="B42" s="7"/>
      <c r="C42" s="7"/>
      <c r="D42" s="7"/>
      <c r="E42" s="22"/>
      <c r="F42" s="24">
        <f>IF(F41="","",F41-E42)</f>
      </c>
      <c r="G42" s="51">
        <f>IF(E42="","",IF(E34="","Please enter a beginning Aging amount",""))</f>
      </c>
      <c r="H42" s="19"/>
    </row>
    <row r="43" spans="1:8" ht="26.25" customHeight="1">
      <c r="A43" s="37" t="s">
        <v>29</v>
      </c>
      <c r="B43" s="7"/>
      <c r="C43" s="7"/>
      <c r="D43" s="7"/>
      <c r="E43" s="49"/>
      <c r="F43" s="33">
        <f>IF(F42="","",F42+E43)</f>
      </c>
      <c r="G43" s="51">
        <f>IF(E43="","",IF(E34="","Please enter a beginning Aging amount",""))</f>
      </c>
      <c r="H43" s="19"/>
    </row>
    <row r="44" spans="1:8" ht="26.25" customHeight="1" thickBot="1">
      <c r="A44" s="38" t="s">
        <v>30</v>
      </c>
      <c r="B44" s="39" t="s">
        <v>31</v>
      </c>
      <c r="C44" s="40">
        <f>IF(E34="","",E34+B35-C36-C37+B38+B39+B40+D41)</f>
      </c>
      <c r="D44" s="41" t="s">
        <v>32</v>
      </c>
      <c r="E44" s="40">
        <f>IF(E42="","",E42-E43)</f>
      </c>
      <c r="F44" s="42">
        <f>IF(F43="","",IF(E34&lt;&gt;E27,"NOT BALANCED",IF(C44=E44,"Balanced","NOT BALANCED")))</f>
      </c>
      <c r="G44" s="52">
        <f>IF(F43="","",IF(F44="Balanced","",IF(F44="NOT BALANCED","Not balanced, please fix.","")))&amp;IF(E34="","",IF(E34&lt;&gt;E27," Beginning Aging doesn't match last month, please fix.",""))</f>
      </c>
      <c r="H44" s="19"/>
    </row>
    <row r="45" spans="1:9" s="44" customFormat="1" ht="12.75">
      <c r="A45" s="45"/>
      <c r="B45" s="36"/>
      <c r="C45" s="11"/>
      <c r="D45" s="36"/>
      <c r="E45" s="11"/>
      <c r="F45" s="11"/>
      <c r="G45" s="46"/>
      <c r="H45" s="9"/>
      <c r="I45" s="47"/>
    </row>
    <row r="46" spans="1:7" ht="13.5" thickBot="1">
      <c r="A46" s="9"/>
      <c r="B46" s="11"/>
      <c r="C46" s="11"/>
      <c r="D46" s="11"/>
      <c r="E46" s="11"/>
      <c r="F46" s="11"/>
      <c r="G46" s="19">
        <f>IF(F46="","",IF(F46&gt;0.009999999999999,"WRONG",IF(F46&lt;0,"WRONG","Balanced")))</f>
      </c>
    </row>
    <row r="47" spans="1:7" ht="21" thickBot="1">
      <c r="A47" s="3" t="s">
        <v>13</v>
      </c>
      <c r="B47" s="53" t="s">
        <v>15</v>
      </c>
      <c r="C47" s="54"/>
      <c r="D47" s="54"/>
      <c r="E47" s="54"/>
      <c r="F47" s="54"/>
      <c r="G47" s="55"/>
    </row>
    <row r="48" spans="1:7" ht="26.25" thickBot="1">
      <c r="A48" s="5" t="s">
        <v>0</v>
      </c>
      <c r="B48" s="26" t="s">
        <v>1</v>
      </c>
      <c r="C48" s="26" t="s">
        <v>2</v>
      </c>
      <c r="D48" s="27" t="s">
        <v>26</v>
      </c>
      <c r="E48" s="28" t="s">
        <v>27</v>
      </c>
      <c r="F48" s="29" t="s">
        <v>3</v>
      </c>
      <c r="G48" s="18" t="s">
        <v>28</v>
      </c>
    </row>
    <row r="49" spans="1:7" ht="26.25" customHeight="1">
      <c r="A49" s="37" t="s">
        <v>4</v>
      </c>
      <c r="B49" s="14"/>
      <c r="C49" s="14"/>
      <c r="D49" s="14"/>
      <c r="E49" s="21"/>
      <c r="F49" s="23">
        <f>IF(E49="","",E49)</f>
      </c>
      <c r="G49" s="51">
        <f>IF(F49="","",IF(E42=E49,"","Beginning Aging doesn't match last month, please fix"))</f>
      </c>
    </row>
    <row r="50" spans="1:7" ht="26.25" customHeight="1">
      <c r="A50" s="37" t="s">
        <v>5</v>
      </c>
      <c r="B50" s="2"/>
      <c r="C50" s="7"/>
      <c r="D50" s="7"/>
      <c r="E50" s="15"/>
      <c r="F50" s="24">
        <f>IF(F49="","",F49+B50)</f>
      </c>
      <c r="G50" s="51">
        <f>IF(B50="","",IF(E49="","Please enter a beginning Aging amount",""))</f>
      </c>
    </row>
    <row r="51" spans="1:7" ht="26.25" customHeight="1">
      <c r="A51" s="37" t="s">
        <v>6</v>
      </c>
      <c r="B51" s="7"/>
      <c r="C51" s="1"/>
      <c r="D51" s="7"/>
      <c r="E51" s="15"/>
      <c r="F51" s="24">
        <f>IF(F50="","",F50-C51)</f>
      </c>
      <c r="G51" s="51">
        <f>IF(C51="","",IF(E49="","Please enter a beginning Aging amount",""))</f>
      </c>
    </row>
    <row r="52" spans="1:7" ht="26.25" customHeight="1">
      <c r="A52" s="37" t="s">
        <v>7</v>
      </c>
      <c r="B52" s="7"/>
      <c r="C52" s="1"/>
      <c r="D52" s="7"/>
      <c r="E52" s="15"/>
      <c r="F52" s="24">
        <f>IF(F51="","",F51-C52)</f>
      </c>
      <c r="G52" s="51">
        <f>IF(C52="","",IF(E49="","Please enter a beginning Aging amount",""))</f>
      </c>
    </row>
    <row r="53" spans="1:7" ht="26.25" customHeight="1">
      <c r="A53" s="37" t="s">
        <v>8</v>
      </c>
      <c r="B53" s="2"/>
      <c r="C53" s="7"/>
      <c r="D53" s="7"/>
      <c r="E53" s="15"/>
      <c r="F53" s="24">
        <f>IF(F52="","",F52+B53)</f>
      </c>
      <c r="G53" s="51">
        <f>IF(B53="","",IF(E49="","Please enter a beginning Aging amount",""))</f>
      </c>
    </row>
    <row r="54" spans="1:7" ht="26.25" customHeight="1">
      <c r="A54" s="37" t="s">
        <v>9</v>
      </c>
      <c r="B54" s="48"/>
      <c r="C54" s="7"/>
      <c r="D54" s="7"/>
      <c r="E54" s="15"/>
      <c r="F54" s="24">
        <f>IF(F53="","",F53+B54)</f>
      </c>
      <c r="G54" s="51">
        <f>IF(B54="","",IF(E49="","Please enter a beginning Aging amount",""))</f>
      </c>
    </row>
    <row r="55" spans="1:7" ht="26.25" customHeight="1">
      <c r="A55" s="37" t="s">
        <v>10</v>
      </c>
      <c r="B55" s="2"/>
      <c r="C55" s="7"/>
      <c r="D55" s="7"/>
      <c r="E55" s="15"/>
      <c r="F55" s="24">
        <f>IF(F54="","",F54+B55)</f>
      </c>
      <c r="G55" s="51">
        <f>IF(B55="","",IF(E49="","Please enter a beginning Aging amount",""))</f>
      </c>
    </row>
    <row r="56" spans="1:7" ht="26.25" customHeight="1">
      <c r="A56" s="37" t="s">
        <v>11</v>
      </c>
      <c r="B56" s="7"/>
      <c r="C56" s="7"/>
      <c r="D56" s="1"/>
      <c r="E56" s="15"/>
      <c r="F56" s="24">
        <f>IF(F55="","",F55+D56)</f>
      </c>
      <c r="G56" s="51">
        <f>IF(D56="","",IF(E49="","Please enter a beginning Aging amount",""))</f>
      </c>
    </row>
    <row r="57" spans="1:7" ht="26.25" customHeight="1">
      <c r="A57" s="37" t="s">
        <v>12</v>
      </c>
      <c r="B57" s="7"/>
      <c r="C57" s="7"/>
      <c r="D57" s="7"/>
      <c r="E57" s="22"/>
      <c r="F57" s="24">
        <f>IF(F56="","",F56-E57)</f>
      </c>
      <c r="G57" s="51">
        <f>IF(E57="","",IF(E49="","Please enter a beginning Aging amount",""))</f>
      </c>
    </row>
    <row r="58" spans="1:7" ht="26.25" customHeight="1">
      <c r="A58" s="37" t="s">
        <v>29</v>
      </c>
      <c r="B58" s="7"/>
      <c r="C58" s="7"/>
      <c r="D58" s="7"/>
      <c r="E58" s="49"/>
      <c r="F58" s="33">
        <f>IF(F57="","",F57+E58)</f>
      </c>
      <c r="G58" s="51">
        <f>IF(E58="","",IF(E49="","Please enter a beginning Aging amount",""))</f>
      </c>
    </row>
    <row r="59" spans="1:7" ht="26.25" customHeight="1" thickBot="1">
      <c r="A59" s="38" t="s">
        <v>30</v>
      </c>
      <c r="B59" s="39" t="s">
        <v>31</v>
      </c>
      <c r="C59" s="40">
        <f>IF(E49="","",E49+B50-C51-C52+B53+B54+B55+D56)</f>
      </c>
      <c r="D59" s="41" t="s">
        <v>32</v>
      </c>
      <c r="E59" s="40">
        <f>IF(E57="","",E57-E58)</f>
      </c>
      <c r="F59" s="42">
        <f>IF(F58="","",IF(E49&lt;&gt;E42,"NOT BALANCED",IF(C59=E59,"Balanced","NOT BALANCED")))</f>
      </c>
      <c r="G59" s="52">
        <f>IF(F58="","",IF(F59="Balanced","",IF(F59="NOT BALANCED","Not balanced, please fix.","")))&amp;IF(E49="","",IF(E49&lt;&gt;E42," Beginning Aging doesn't match last month, please fix.",""))</f>
      </c>
    </row>
    <row r="60" spans="1:9" s="44" customFormat="1" ht="12.75">
      <c r="A60" s="45"/>
      <c r="B60" s="36"/>
      <c r="C60" s="11"/>
      <c r="D60" s="36"/>
      <c r="E60" s="11"/>
      <c r="F60" s="11"/>
      <c r="G60" s="46"/>
      <c r="I60" s="47"/>
    </row>
    <row r="61" ht="13.5" thickBot="1"/>
    <row r="62" spans="1:7" ht="21" thickBot="1">
      <c r="A62" s="3" t="s">
        <v>13</v>
      </c>
      <c r="B62" s="53" t="s">
        <v>18</v>
      </c>
      <c r="C62" s="54"/>
      <c r="D62" s="54"/>
      <c r="E62" s="54"/>
      <c r="F62" s="54"/>
      <c r="G62" s="55"/>
    </row>
    <row r="63" spans="1:7" ht="26.25" thickBot="1">
      <c r="A63" s="5" t="s">
        <v>0</v>
      </c>
      <c r="B63" s="26" t="s">
        <v>1</v>
      </c>
      <c r="C63" s="26" t="s">
        <v>2</v>
      </c>
      <c r="D63" s="27" t="s">
        <v>26</v>
      </c>
      <c r="E63" s="28" t="s">
        <v>27</v>
      </c>
      <c r="F63" s="29" t="s">
        <v>3</v>
      </c>
      <c r="G63" s="18" t="s">
        <v>28</v>
      </c>
    </row>
    <row r="64" spans="1:7" ht="26.25" customHeight="1">
      <c r="A64" s="37" t="s">
        <v>4</v>
      </c>
      <c r="B64" s="14"/>
      <c r="C64" s="14"/>
      <c r="D64" s="14"/>
      <c r="E64" s="21"/>
      <c r="F64" s="23">
        <f>IF(E64="","",E64)</f>
      </c>
      <c r="G64" s="51">
        <f>IF(F64="","",IF(E57=E64,"","Beginning Aging doesn't match last month, please fix"))</f>
      </c>
    </row>
    <row r="65" spans="1:7" ht="26.25" customHeight="1">
      <c r="A65" s="37" t="s">
        <v>5</v>
      </c>
      <c r="B65" s="2"/>
      <c r="C65" s="7"/>
      <c r="D65" s="7"/>
      <c r="E65" s="15"/>
      <c r="F65" s="24">
        <f>IF(F64="","",F64+B65)</f>
      </c>
      <c r="G65" s="51">
        <f>IF(B65="","",IF(E64="","Please enter a beginning Aging amount",""))</f>
      </c>
    </row>
    <row r="66" spans="1:7" ht="26.25" customHeight="1">
      <c r="A66" s="37" t="s">
        <v>6</v>
      </c>
      <c r="B66" s="7"/>
      <c r="C66" s="1"/>
      <c r="D66" s="7"/>
      <c r="E66" s="15"/>
      <c r="F66" s="24">
        <f>IF(F65="","",F65-C66)</f>
      </c>
      <c r="G66" s="51">
        <f>IF(C66="","",IF(E64="","Please enter a beginning Aging amount",""))</f>
      </c>
    </row>
    <row r="67" spans="1:7" ht="26.25" customHeight="1">
      <c r="A67" s="37" t="s">
        <v>7</v>
      </c>
      <c r="B67" s="7"/>
      <c r="C67" s="1"/>
      <c r="D67" s="7"/>
      <c r="E67" s="15"/>
      <c r="F67" s="24">
        <f>IF(F66="","",F66-C67)</f>
      </c>
      <c r="G67" s="51">
        <f>IF(C67="","",IF(E64="","Please enter a beginning Aging amount",""))</f>
      </c>
    </row>
    <row r="68" spans="1:7" ht="26.25" customHeight="1">
      <c r="A68" s="37" t="s">
        <v>8</v>
      </c>
      <c r="B68" s="2"/>
      <c r="C68" s="7"/>
      <c r="D68" s="7"/>
      <c r="E68" s="15"/>
      <c r="F68" s="24">
        <f>IF(F67="","",F67+B68)</f>
      </c>
      <c r="G68" s="51">
        <f>IF(B68="","",IF(E64="","Please enter a beginning Aging amount",""))</f>
      </c>
    </row>
    <row r="69" spans="1:7" ht="26.25" customHeight="1">
      <c r="A69" s="37" t="s">
        <v>9</v>
      </c>
      <c r="B69" s="48"/>
      <c r="C69" s="7"/>
      <c r="D69" s="7"/>
      <c r="E69" s="15"/>
      <c r="F69" s="24">
        <f>IF(F68="","",F68+B69)</f>
      </c>
      <c r="G69" s="51">
        <f>IF(B69="","",IF(E64="","Please enter a beginning Aging amount",""))</f>
      </c>
    </row>
    <row r="70" spans="1:7" ht="26.25" customHeight="1">
      <c r="A70" s="37" t="s">
        <v>10</v>
      </c>
      <c r="B70" s="2"/>
      <c r="C70" s="7"/>
      <c r="D70" s="7"/>
      <c r="E70" s="15"/>
      <c r="F70" s="24">
        <f>IF(F69="","",F69+B70)</f>
      </c>
      <c r="G70" s="51">
        <f>IF(B70="","",IF(E64="","Please enter a beginning Aging amount",""))</f>
      </c>
    </row>
    <row r="71" spans="1:7" ht="26.25" customHeight="1">
      <c r="A71" s="37" t="s">
        <v>11</v>
      </c>
      <c r="B71" s="7"/>
      <c r="C71" s="7"/>
      <c r="D71" s="1"/>
      <c r="E71" s="15"/>
      <c r="F71" s="24">
        <f>IF(F70="","",F70+D71)</f>
      </c>
      <c r="G71" s="51">
        <f>IF(D71="","",IF(E64="","Please enter a beginning Aging amount",""))</f>
      </c>
    </row>
    <row r="72" spans="1:7" ht="26.25" customHeight="1">
      <c r="A72" s="37" t="s">
        <v>12</v>
      </c>
      <c r="B72" s="7"/>
      <c r="C72" s="7"/>
      <c r="D72" s="7"/>
      <c r="E72" s="22"/>
      <c r="F72" s="24">
        <f>IF(F71="","",F71-E72)</f>
      </c>
      <c r="G72" s="51">
        <f>IF(E72="","",IF(E64="","Please enter a beginning Aging amount",""))</f>
      </c>
    </row>
    <row r="73" spans="1:7" ht="26.25" customHeight="1">
      <c r="A73" s="37" t="s">
        <v>29</v>
      </c>
      <c r="B73" s="7"/>
      <c r="C73" s="7"/>
      <c r="D73" s="7"/>
      <c r="E73" s="49"/>
      <c r="F73" s="33">
        <f>IF(F72="","",F72+E73)</f>
      </c>
      <c r="G73" s="51">
        <f>IF(E73="","",IF(E64="","Please enter a beginning Aging amount",""))</f>
      </c>
    </row>
    <row r="74" spans="1:7" ht="26.25" customHeight="1" thickBot="1">
      <c r="A74" s="38" t="s">
        <v>30</v>
      </c>
      <c r="B74" s="39" t="s">
        <v>31</v>
      </c>
      <c r="C74" s="40">
        <f>IF(E64="","",E64+B65-C66-C67+B68+B69+B70+D71)</f>
      </c>
      <c r="D74" s="41" t="s">
        <v>32</v>
      </c>
      <c r="E74" s="40">
        <f>IF(E72="","",E72-E73)</f>
      </c>
      <c r="F74" s="42">
        <f>IF(F73="","",IF(E64&lt;&gt;E57,"NOT BALANCED",IF(C74=E74,"Balanced","NOT BALANCED")))</f>
      </c>
      <c r="G74" s="52">
        <f>IF(F73="","",IF(F74="Balanced","",IF(F74="NOT BALANCED","Not balanced, please fix.","")))&amp;IF(E64="","",IF(E64&lt;&gt;E57," Beginning Aging doesn't match last month, please fix.",""))</f>
      </c>
    </row>
    <row r="75" spans="1:9" s="44" customFormat="1" ht="12.75">
      <c r="A75" s="45"/>
      <c r="B75" s="36"/>
      <c r="C75" s="11"/>
      <c r="D75" s="36"/>
      <c r="E75" s="11"/>
      <c r="F75" s="11"/>
      <c r="G75" s="46"/>
      <c r="I75" s="47"/>
    </row>
    <row r="76" ht="13.5" thickBot="1"/>
    <row r="77" spans="1:7" ht="21" thickBot="1">
      <c r="A77" s="3" t="s">
        <v>13</v>
      </c>
      <c r="B77" s="53" t="s">
        <v>19</v>
      </c>
      <c r="C77" s="54"/>
      <c r="D77" s="54"/>
      <c r="E77" s="54"/>
      <c r="F77" s="54"/>
      <c r="G77" s="55"/>
    </row>
    <row r="78" spans="1:7" ht="26.25" thickBot="1">
      <c r="A78" s="5" t="s">
        <v>0</v>
      </c>
      <c r="B78" s="26" t="s">
        <v>1</v>
      </c>
      <c r="C78" s="26" t="s">
        <v>2</v>
      </c>
      <c r="D78" s="27" t="s">
        <v>26</v>
      </c>
      <c r="E78" s="28" t="s">
        <v>27</v>
      </c>
      <c r="F78" s="29" t="s">
        <v>3</v>
      </c>
      <c r="G78" s="18" t="s">
        <v>28</v>
      </c>
    </row>
    <row r="79" spans="1:7" ht="26.25" customHeight="1">
      <c r="A79" s="37" t="s">
        <v>4</v>
      </c>
      <c r="B79" s="14"/>
      <c r="C79" s="14"/>
      <c r="D79" s="14"/>
      <c r="E79" s="21"/>
      <c r="F79" s="23">
        <f>IF(E79="","",E79)</f>
      </c>
      <c r="G79" s="51">
        <f>IF(F79="","",IF(E72=E79,"","Beginning Aging doesn't match last month, please fix"))</f>
      </c>
    </row>
    <row r="80" spans="1:7" ht="26.25" customHeight="1">
      <c r="A80" s="37" t="s">
        <v>5</v>
      </c>
      <c r="B80" s="2"/>
      <c r="C80" s="7"/>
      <c r="D80" s="7"/>
      <c r="E80" s="15"/>
      <c r="F80" s="24">
        <f>IF(F79="","",F79+B80)</f>
      </c>
      <c r="G80" s="51">
        <f>IF(B80="","",IF(E79="","Please enter a beginning Aging amount",""))</f>
      </c>
    </row>
    <row r="81" spans="1:7" ht="26.25" customHeight="1">
      <c r="A81" s="37" t="s">
        <v>6</v>
      </c>
      <c r="B81" s="7"/>
      <c r="C81" s="1"/>
      <c r="D81" s="7"/>
      <c r="E81" s="15"/>
      <c r="F81" s="24">
        <f>IF(F80="","",F80-C81)</f>
      </c>
      <c r="G81" s="51">
        <f>IF(C81="","",IF(E79="","Please enter a beginning Aging amount",""))</f>
      </c>
    </row>
    <row r="82" spans="1:7" ht="26.25" customHeight="1">
      <c r="A82" s="37" t="s">
        <v>7</v>
      </c>
      <c r="B82" s="7"/>
      <c r="C82" s="1"/>
      <c r="D82" s="7"/>
      <c r="E82" s="15"/>
      <c r="F82" s="24">
        <f>IF(F81="","",F81-C82)</f>
      </c>
      <c r="G82" s="51">
        <f>IF(C82="","",IF(E79="","Please enter a beginning Aging amount",""))</f>
      </c>
    </row>
    <row r="83" spans="1:7" ht="26.25" customHeight="1">
      <c r="A83" s="37" t="s">
        <v>8</v>
      </c>
      <c r="B83" s="2"/>
      <c r="C83" s="7"/>
      <c r="D83" s="7"/>
      <c r="E83" s="15"/>
      <c r="F83" s="24">
        <f>IF(F82="","",F82+B83)</f>
      </c>
      <c r="G83" s="51">
        <f>IF(B83="","",IF(E79="","Please enter a beginning Aging amount",""))</f>
      </c>
    </row>
    <row r="84" spans="1:7" ht="26.25" customHeight="1">
      <c r="A84" s="37" t="s">
        <v>9</v>
      </c>
      <c r="B84" s="48"/>
      <c r="C84" s="7"/>
      <c r="D84" s="7"/>
      <c r="E84" s="15"/>
      <c r="F84" s="24">
        <f>IF(F83="","",F83+B84)</f>
      </c>
      <c r="G84" s="51">
        <f>IF(B84="","",IF(E79="","Please enter a beginning Aging amount",""))</f>
      </c>
    </row>
    <row r="85" spans="1:7" ht="26.25" customHeight="1">
      <c r="A85" s="37" t="s">
        <v>10</v>
      </c>
      <c r="B85" s="2"/>
      <c r="C85" s="7"/>
      <c r="D85" s="7"/>
      <c r="E85" s="15"/>
      <c r="F85" s="24">
        <f>IF(F84="","",F84+B85)</f>
      </c>
      <c r="G85" s="51">
        <f>IF(B85="","",IF(E79="","Please enter a beginning Aging amount",""))</f>
      </c>
    </row>
    <row r="86" spans="1:7" ht="26.25" customHeight="1">
      <c r="A86" s="37" t="s">
        <v>11</v>
      </c>
      <c r="B86" s="7"/>
      <c r="C86" s="7"/>
      <c r="D86" s="1"/>
      <c r="E86" s="15"/>
      <c r="F86" s="24">
        <f>IF(F85="","",F85+D86)</f>
      </c>
      <c r="G86" s="51">
        <f>IF(D86="","",IF(E79="","Please enter a beginning Aging amount",""))</f>
      </c>
    </row>
    <row r="87" spans="1:7" ht="26.25" customHeight="1">
      <c r="A87" s="37" t="s">
        <v>12</v>
      </c>
      <c r="B87" s="7"/>
      <c r="C87" s="7"/>
      <c r="D87" s="7"/>
      <c r="E87" s="22"/>
      <c r="F87" s="24">
        <f>IF(F86="","",F86-E87)</f>
      </c>
      <c r="G87" s="51">
        <f>IF(E87="","",IF(E79="","Please enter a beginning Aging amount",""))</f>
      </c>
    </row>
    <row r="88" spans="1:7" ht="26.25" customHeight="1">
      <c r="A88" s="37" t="s">
        <v>29</v>
      </c>
      <c r="B88" s="7"/>
      <c r="C88" s="7"/>
      <c r="D88" s="7"/>
      <c r="E88" s="49"/>
      <c r="F88" s="33">
        <f>IF(F87="","",F87+E88)</f>
      </c>
      <c r="G88" s="51">
        <f>IF(E88="","",IF(E79="","Please enter a beginning Aging amount",""))</f>
      </c>
    </row>
    <row r="89" spans="1:7" ht="26.25" customHeight="1" thickBot="1">
      <c r="A89" s="38" t="s">
        <v>30</v>
      </c>
      <c r="B89" s="39" t="s">
        <v>31</v>
      </c>
      <c r="C89" s="40">
        <f>IF(E79="","",E79+B80-C81-C82+B83+B84+B85+D86)</f>
      </c>
      <c r="D89" s="41" t="s">
        <v>32</v>
      </c>
      <c r="E89" s="40">
        <f>IF(E87="","",E87-E88)</f>
      </c>
      <c r="F89" s="42">
        <f>IF(F88="","",IF(E79&lt;&gt;E72,"NOT BALANCED",IF(C89=E89,"Balanced","NOT BALANCED")))</f>
      </c>
      <c r="G89" s="52">
        <f>IF(F88="","",IF(F89="Balanced","",IF(F89="NOT BALANCED","Not balanced, please fix.","")))&amp;IF(E79="","",IF(E79&lt;&gt;E72," Beginning Aging doesn't match last month, please fix.",""))</f>
      </c>
    </row>
    <row r="90" spans="1:9" s="44" customFormat="1" ht="12.75">
      <c r="A90" s="45"/>
      <c r="B90" s="36"/>
      <c r="C90" s="11"/>
      <c r="D90" s="36"/>
      <c r="E90" s="11"/>
      <c r="F90" s="11"/>
      <c r="G90" s="46"/>
      <c r="I90" s="47"/>
    </row>
    <row r="91" ht="13.5" thickBot="1"/>
    <row r="92" spans="1:7" ht="21" thickBot="1">
      <c r="A92" s="3" t="s">
        <v>13</v>
      </c>
      <c r="B92" s="53" t="s">
        <v>20</v>
      </c>
      <c r="C92" s="54"/>
      <c r="D92" s="54"/>
      <c r="E92" s="54"/>
      <c r="F92" s="54"/>
      <c r="G92" s="55"/>
    </row>
    <row r="93" spans="1:7" ht="26.25" thickBot="1">
      <c r="A93" s="5" t="s">
        <v>0</v>
      </c>
      <c r="B93" s="26" t="s">
        <v>1</v>
      </c>
      <c r="C93" s="26" t="s">
        <v>2</v>
      </c>
      <c r="D93" s="27" t="s">
        <v>26</v>
      </c>
      <c r="E93" s="28" t="s">
        <v>27</v>
      </c>
      <c r="F93" s="29" t="s">
        <v>3</v>
      </c>
      <c r="G93" s="18" t="s">
        <v>28</v>
      </c>
    </row>
    <row r="94" spans="1:7" ht="26.25" customHeight="1">
      <c r="A94" s="37" t="s">
        <v>4</v>
      </c>
      <c r="B94" s="14"/>
      <c r="C94" s="14"/>
      <c r="D94" s="14"/>
      <c r="E94" s="21"/>
      <c r="F94" s="23">
        <f>IF(E94="","",E94)</f>
      </c>
      <c r="G94" s="51">
        <f>IF(F94="","",IF(E87=E94,"","Beginning Aging doesn't match last month, please fix"))</f>
      </c>
    </row>
    <row r="95" spans="1:7" ht="26.25" customHeight="1">
      <c r="A95" s="37" t="s">
        <v>5</v>
      </c>
      <c r="B95" s="2"/>
      <c r="C95" s="7"/>
      <c r="D95" s="7"/>
      <c r="E95" s="15"/>
      <c r="F95" s="24">
        <f>IF(F94="","",F94+B95)</f>
      </c>
      <c r="G95" s="51">
        <f>IF(B95="","",IF(E94="","Please enter a beginning Aging amount",""))</f>
      </c>
    </row>
    <row r="96" spans="1:7" ht="26.25" customHeight="1">
      <c r="A96" s="37" t="s">
        <v>6</v>
      </c>
      <c r="B96" s="7"/>
      <c r="C96" s="1"/>
      <c r="D96" s="7"/>
      <c r="E96" s="15"/>
      <c r="F96" s="24">
        <f>IF(F95="","",F95-C96)</f>
      </c>
      <c r="G96" s="51">
        <f>IF(C96="","",IF(E94="","Please enter a beginning Aging amount",""))</f>
      </c>
    </row>
    <row r="97" spans="1:7" ht="26.25" customHeight="1">
      <c r="A97" s="37" t="s">
        <v>7</v>
      </c>
      <c r="B97" s="7"/>
      <c r="C97" s="1"/>
      <c r="D97" s="7"/>
      <c r="E97" s="15"/>
      <c r="F97" s="24">
        <f>IF(F96="","",F96-C97)</f>
      </c>
      <c r="G97" s="51">
        <f>IF(C97="","",IF(E94="","Please enter a beginning Aging amount",""))</f>
      </c>
    </row>
    <row r="98" spans="1:7" ht="26.25" customHeight="1">
      <c r="A98" s="37" t="s">
        <v>8</v>
      </c>
      <c r="B98" s="2"/>
      <c r="C98" s="7"/>
      <c r="D98" s="7"/>
      <c r="E98" s="15"/>
      <c r="F98" s="24">
        <f>IF(F97="","",F97+B98)</f>
      </c>
      <c r="G98" s="51">
        <f>IF(B98="","",IF(E94="","Please enter a beginning Aging amount",""))</f>
      </c>
    </row>
    <row r="99" spans="1:7" ht="26.25" customHeight="1">
      <c r="A99" s="37" t="s">
        <v>9</v>
      </c>
      <c r="B99" s="48"/>
      <c r="C99" s="7"/>
      <c r="D99" s="7"/>
      <c r="E99" s="15"/>
      <c r="F99" s="24">
        <f>IF(F98="","",F98+B99)</f>
      </c>
      <c r="G99" s="51">
        <f>IF(B99="","",IF(E94="","Please enter a beginning Aging amount",""))</f>
      </c>
    </row>
    <row r="100" spans="1:7" ht="26.25" customHeight="1">
      <c r="A100" s="37" t="s">
        <v>10</v>
      </c>
      <c r="B100" s="2"/>
      <c r="C100" s="7"/>
      <c r="D100" s="7"/>
      <c r="E100" s="15"/>
      <c r="F100" s="24">
        <f>IF(F99="","",F99+B100)</f>
      </c>
      <c r="G100" s="51">
        <f>IF(B100="","",IF(E94="","Please enter a beginning Aging amount",""))</f>
      </c>
    </row>
    <row r="101" spans="1:7" ht="26.25" customHeight="1">
      <c r="A101" s="37" t="s">
        <v>11</v>
      </c>
      <c r="B101" s="7"/>
      <c r="C101" s="7"/>
      <c r="D101" s="1"/>
      <c r="E101" s="15"/>
      <c r="F101" s="24">
        <f>IF(F100="","",F100+D101)</f>
      </c>
      <c r="G101" s="51">
        <f>IF(D101="","",IF(E94="","Please enter a beginning Aging amount",""))</f>
      </c>
    </row>
    <row r="102" spans="1:7" ht="26.25" customHeight="1">
      <c r="A102" s="37" t="s">
        <v>12</v>
      </c>
      <c r="B102" s="7"/>
      <c r="C102" s="7"/>
      <c r="D102" s="7"/>
      <c r="E102" s="22"/>
      <c r="F102" s="24">
        <f>IF(F101="","",F101-E102)</f>
      </c>
      <c r="G102" s="51">
        <f>IF(E102="","",IF(E94="","Please enter a beginning Aging amount",""))</f>
      </c>
    </row>
    <row r="103" spans="1:7" ht="26.25" customHeight="1">
      <c r="A103" s="37" t="s">
        <v>29</v>
      </c>
      <c r="B103" s="7"/>
      <c r="C103" s="7"/>
      <c r="D103" s="7"/>
      <c r="E103" s="49"/>
      <c r="F103" s="33">
        <f>IF(F102="","",F102+E103)</f>
      </c>
      <c r="G103" s="51">
        <f>IF(E103="","",IF(E94="","Please enter a beginning Aging amount",""))</f>
      </c>
    </row>
    <row r="104" spans="1:9" s="44" customFormat="1" ht="26.25" customHeight="1" thickBot="1">
      <c r="A104" s="38" t="s">
        <v>30</v>
      </c>
      <c r="B104" s="39" t="s">
        <v>31</v>
      </c>
      <c r="C104" s="40">
        <f>IF(E94="","",E94+B95-C96-C97+B98+B99+B100+D101)</f>
      </c>
      <c r="D104" s="41" t="s">
        <v>32</v>
      </c>
      <c r="E104" s="40">
        <f>IF(E102="","",E102-E103)</f>
      </c>
      <c r="F104" s="42">
        <f>IF(F103="","",IF(E94&lt;&gt;E87,"NOT BALANCED",IF(C104=E104,"Balanced","NOT BALANCED")))</f>
      </c>
      <c r="G104" s="52">
        <f>IF(F103="","",IF(F104="Balanced","",IF(F104="NOT BALANCED","Not balanced, please fix.","")))&amp;IF(E94="","",IF(E94&lt;&gt;E87," Beginning Aging doesn't match last month, please fix.",""))</f>
      </c>
      <c r="I104" s="47"/>
    </row>
    <row r="105" spans="1:9" s="44" customFormat="1" ht="12.75">
      <c r="A105" s="45"/>
      <c r="B105" s="36"/>
      <c r="C105" s="11"/>
      <c r="D105" s="36"/>
      <c r="E105" s="11"/>
      <c r="F105" s="11"/>
      <c r="G105" s="46"/>
      <c r="I105" s="47"/>
    </row>
    <row r="106" ht="13.5" thickBot="1"/>
    <row r="107" spans="1:7" ht="21" thickBot="1">
      <c r="A107" s="3" t="s">
        <v>13</v>
      </c>
      <c r="B107" s="53" t="s">
        <v>21</v>
      </c>
      <c r="C107" s="54"/>
      <c r="D107" s="54"/>
      <c r="E107" s="54"/>
      <c r="F107" s="54"/>
      <c r="G107" s="55"/>
    </row>
    <row r="108" spans="1:7" ht="26.25" thickBot="1">
      <c r="A108" s="5" t="s">
        <v>0</v>
      </c>
      <c r="B108" s="12" t="s">
        <v>1</v>
      </c>
      <c r="C108" s="12" t="s">
        <v>2</v>
      </c>
      <c r="D108" s="16" t="s">
        <v>26</v>
      </c>
      <c r="E108" s="18" t="s">
        <v>27</v>
      </c>
      <c r="F108" s="17" t="s">
        <v>3</v>
      </c>
      <c r="G108" s="18" t="s">
        <v>28</v>
      </c>
    </row>
    <row r="109" spans="1:7" ht="26.25" customHeight="1">
      <c r="A109" s="37" t="s">
        <v>4</v>
      </c>
      <c r="B109" s="14"/>
      <c r="C109" s="14"/>
      <c r="D109" s="14"/>
      <c r="E109" s="21"/>
      <c r="F109" s="23">
        <f>IF(E109="","",E109)</f>
      </c>
      <c r="G109" s="51">
        <f>IF(F109="","",IF(E102=E109,"","Beginning Aging doesn't match last month, please fix"))</f>
      </c>
    </row>
    <row r="110" spans="1:7" ht="26.25" customHeight="1">
      <c r="A110" s="37" t="s">
        <v>5</v>
      </c>
      <c r="B110" s="2"/>
      <c r="C110" s="7"/>
      <c r="D110" s="7"/>
      <c r="E110" s="15"/>
      <c r="F110" s="24">
        <f>IF(F109="","",F109+B110)</f>
      </c>
      <c r="G110" s="51">
        <f>IF(B110="","",IF(E109="","Please enter a beginning Aging amount",""))</f>
      </c>
    </row>
    <row r="111" spans="1:7" ht="26.25" customHeight="1">
      <c r="A111" s="37" t="s">
        <v>6</v>
      </c>
      <c r="B111" s="7"/>
      <c r="C111" s="1"/>
      <c r="D111" s="7"/>
      <c r="E111" s="15"/>
      <c r="F111" s="24">
        <f>IF(F110="","",F110-C111)</f>
      </c>
      <c r="G111" s="51">
        <f>IF(C111="","",IF(E109="","Please enter a beginning Aging amount",""))</f>
      </c>
    </row>
    <row r="112" spans="1:7" ht="26.25" customHeight="1">
      <c r="A112" s="37" t="s">
        <v>7</v>
      </c>
      <c r="B112" s="7"/>
      <c r="C112" s="1"/>
      <c r="D112" s="7"/>
      <c r="E112" s="15"/>
      <c r="F112" s="24">
        <f>IF(F111="","",F111-C112)</f>
      </c>
      <c r="G112" s="51">
        <f>IF(C112="","",IF(E109="","Please enter a beginning Aging amount",""))</f>
      </c>
    </row>
    <row r="113" spans="1:7" ht="26.25" customHeight="1">
      <c r="A113" s="37" t="s">
        <v>8</v>
      </c>
      <c r="B113" s="2"/>
      <c r="C113" s="7"/>
      <c r="D113" s="7"/>
      <c r="E113" s="15"/>
      <c r="F113" s="24">
        <f>IF(F112="","",F112+B113)</f>
      </c>
      <c r="G113" s="51">
        <f>IF(B113="","",IF(E109="","Please enter a beginning Aging amount",""))</f>
      </c>
    </row>
    <row r="114" spans="1:7" ht="26.25" customHeight="1">
      <c r="A114" s="37" t="s">
        <v>9</v>
      </c>
      <c r="B114" s="48"/>
      <c r="C114" s="7"/>
      <c r="D114" s="7"/>
      <c r="E114" s="15"/>
      <c r="F114" s="24">
        <f>IF(F113="","",F113+B114)</f>
      </c>
      <c r="G114" s="51">
        <f>IF(B114="","",IF(E109="","Please enter a beginning Aging amount",""))</f>
      </c>
    </row>
    <row r="115" spans="1:7" ht="26.25" customHeight="1">
      <c r="A115" s="37" t="s">
        <v>10</v>
      </c>
      <c r="B115" s="2"/>
      <c r="C115" s="7"/>
      <c r="D115" s="7"/>
      <c r="E115" s="15"/>
      <c r="F115" s="24">
        <f>IF(F114="","",F114+B115)</f>
      </c>
      <c r="G115" s="51">
        <f>IF(B115="","",IF(E109="","Please enter a beginning Aging amount",""))</f>
      </c>
    </row>
    <row r="116" spans="1:7" ht="26.25" customHeight="1">
      <c r="A116" s="37" t="s">
        <v>11</v>
      </c>
      <c r="B116" s="7"/>
      <c r="C116" s="7"/>
      <c r="D116" s="1"/>
      <c r="E116" s="15"/>
      <c r="F116" s="24">
        <f>IF(F115="","",F115+D116)</f>
      </c>
      <c r="G116" s="51">
        <f>IF(D116="","",IF(E109="","Please enter a beginning Aging amount",""))</f>
      </c>
    </row>
    <row r="117" spans="1:7" ht="26.25" customHeight="1">
      <c r="A117" s="37" t="s">
        <v>12</v>
      </c>
      <c r="B117" s="7"/>
      <c r="C117" s="7"/>
      <c r="D117" s="7"/>
      <c r="E117" s="22"/>
      <c r="F117" s="24">
        <f>IF(F116="","",F116-E117)</f>
      </c>
      <c r="G117" s="51">
        <f>IF(E117="","",IF(E109="","Please enter a beginning Aging amount",""))</f>
      </c>
    </row>
    <row r="118" spans="1:7" ht="26.25" customHeight="1">
      <c r="A118" s="37" t="s">
        <v>29</v>
      </c>
      <c r="B118" s="7"/>
      <c r="C118" s="7"/>
      <c r="D118" s="7"/>
      <c r="E118" s="49"/>
      <c r="F118" s="33">
        <f>IF(F117="","",F117+E118)</f>
      </c>
      <c r="G118" s="51">
        <f>IF(E118="","",IF(E109="","Please enter a beginning Aging amount",""))</f>
      </c>
    </row>
    <row r="119" spans="1:7" ht="26.25" customHeight="1" thickBot="1">
      <c r="A119" s="38" t="s">
        <v>30</v>
      </c>
      <c r="B119" s="39" t="s">
        <v>31</v>
      </c>
      <c r="C119" s="40">
        <f>IF(E109="","",E109+B110-C111-C112+B113+B114+B115+D116)</f>
      </c>
      <c r="D119" s="41" t="s">
        <v>32</v>
      </c>
      <c r="E119" s="40">
        <f>IF(E117="","",E117-E118)</f>
      </c>
      <c r="F119" s="42">
        <f>IF(F118="","",IF(E109&lt;&gt;E102,"NOT BALANCED",IF(C119=E119,"Balanced","NOT BALANCED")))</f>
      </c>
      <c r="G119" s="52">
        <f>IF(F118="","",IF(F119="Balanced","",IF(F119="NOT BALANCED","Not balanced, please fix.","")))&amp;IF(E109="","",IF(E109&lt;&gt;E102," Beginning Aging doesn't match last month, please fix.",""))</f>
      </c>
    </row>
    <row r="120" spans="1:9" s="44" customFormat="1" ht="12.75">
      <c r="A120" s="45"/>
      <c r="B120" s="36"/>
      <c r="C120" s="11"/>
      <c r="D120" s="36"/>
      <c r="E120" s="11"/>
      <c r="F120" s="11"/>
      <c r="G120" s="46"/>
      <c r="I120" s="47"/>
    </row>
    <row r="121" ht="13.5" thickBot="1"/>
    <row r="122" spans="1:7" ht="21" thickBot="1">
      <c r="A122" s="3" t="s">
        <v>13</v>
      </c>
      <c r="B122" s="53" t="s">
        <v>22</v>
      </c>
      <c r="C122" s="54"/>
      <c r="D122" s="54"/>
      <c r="E122" s="54"/>
      <c r="F122" s="54"/>
      <c r="G122" s="55"/>
    </row>
    <row r="123" spans="1:7" ht="26.25" thickBot="1">
      <c r="A123" s="5" t="s">
        <v>0</v>
      </c>
      <c r="B123" s="26" t="s">
        <v>1</v>
      </c>
      <c r="C123" s="26" t="s">
        <v>2</v>
      </c>
      <c r="D123" s="27" t="s">
        <v>26</v>
      </c>
      <c r="E123" s="28" t="s">
        <v>27</v>
      </c>
      <c r="F123" s="30" t="s">
        <v>3</v>
      </c>
      <c r="G123" s="5" t="s">
        <v>28</v>
      </c>
    </row>
    <row r="124" spans="1:7" ht="26.25" customHeight="1">
      <c r="A124" s="37" t="s">
        <v>4</v>
      </c>
      <c r="B124" s="14"/>
      <c r="C124" s="14"/>
      <c r="D124" s="14"/>
      <c r="E124" s="21"/>
      <c r="F124" s="23">
        <f>IF(E124="","",E124)</f>
      </c>
      <c r="G124" s="51">
        <f>IF(F124="","",IF(E117=E124,"","Beginning Aging doesn't match last month, please fix"))</f>
      </c>
    </row>
    <row r="125" spans="1:7" ht="26.25" customHeight="1">
      <c r="A125" s="37" t="s">
        <v>5</v>
      </c>
      <c r="B125" s="2"/>
      <c r="C125" s="7"/>
      <c r="D125" s="7"/>
      <c r="E125" s="15"/>
      <c r="F125" s="24">
        <f>IF(F124="","",F124+B125)</f>
      </c>
      <c r="G125" s="51">
        <f>IF(B125="","",IF(E124="","Please enter a beginning Aging amount",""))</f>
      </c>
    </row>
    <row r="126" spans="1:7" ht="26.25" customHeight="1">
      <c r="A126" s="37" t="s">
        <v>6</v>
      </c>
      <c r="B126" s="7"/>
      <c r="C126" s="1"/>
      <c r="D126" s="7"/>
      <c r="E126" s="15"/>
      <c r="F126" s="24">
        <f>IF(F125="","",F125-C126)</f>
      </c>
      <c r="G126" s="51">
        <f>IF(C126="","",IF(E124="","Please enter a beginning Aging amount",""))</f>
      </c>
    </row>
    <row r="127" spans="1:7" ht="26.25" customHeight="1">
      <c r="A127" s="37" t="s">
        <v>7</v>
      </c>
      <c r="B127" s="7"/>
      <c r="C127" s="1"/>
      <c r="D127" s="7"/>
      <c r="E127" s="15"/>
      <c r="F127" s="24">
        <f>IF(F126="","",F126-C127)</f>
      </c>
      <c r="G127" s="51">
        <f>IF(C127="","",IF(E124="","Please enter a beginning Aging amount",""))</f>
      </c>
    </row>
    <row r="128" spans="1:7" ht="26.25" customHeight="1">
      <c r="A128" s="37" t="s">
        <v>8</v>
      </c>
      <c r="B128" s="2"/>
      <c r="C128" s="7"/>
      <c r="D128" s="7"/>
      <c r="E128" s="15"/>
      <c r="F128" s="24">
        <f>IF(F127="","",F127+B128)</f>
      </c>
      <c r="G128" s="51">
        <f>IF(B128="","",IF(E124="","Please enter a beginning Aging amount",""))</f>
      </c>
    </row>
    <row r="129" spans="1:7" ht="26.25" customHeight="1">
      <c r="A129" s="37" t="s">
        <v>9</v>
      </c>
      <c r="B129" s="48"/>
      <c r="C129" s="7"/>
      <c r="D129" s="7"/>
      <c r="E129" s="15"/>
      <c r="F129" s="24">
        <f>IF(F128="","",F128+B129)</f>
      </c>
      <c r="G129" s="51">
        <f>IF(B129="","",IF(E124="","Please enter a beginning Aging amount",""))</f>
      </c>
    </row>
    <row r="130" spans="1:7" ht="26.25" customHeight="1">
      <c r="A130" s="37" t="s">
        <v>10</v>
      </c>
      <c r="B130" s="2"/>
      <c r="C130" s="7"/>
      <c r="D130" s="7"/>
      <c r="E130" s="15"/>
      <c r="F130" s="24">
        <f>IF(F129="","",F129+B130)</f>
      </c>
      <c r="G130" s="51">
        <f>IF(B130="","",IF(E124="","Please enter a beginning Aging amount",""))</f>
      </c>
    </row>
    <row r="131" spans="1:7" ht="26.25" customHeight="1">
      <c r="A131" s="37" t="s">
        <v>11</v>
      </c>
      <c r="B131" s="7"/>
      <c r="C131" s="7"/>
      <c r="D131" s="1"/>
      <c r="E131" s="15"/>
      <c r="F131" s="24">
        <f>IF(F130="","",F130+D131)</f>
      </c>
      <c r="G131" s="51">
        <f>IF(D131="","",IF(E124="","Please enter a beginning Aging amount",""))</f>
      </c>
    </row>
    <row r="132" spans="1:7" ht="26.25" customHeight="1">
      <c r="A132" s="37" t="s">
        <v>12</v>
      </c>
      <c r="B132" s="7"/>
      <c r="C132" s="7"/>
      <c r="D132" s="7"/>
      <c r="E132" s="22"/>
      <c r="F132" s="24">
        <f>IF(F131="","",F131-E132)</f>
      </c>
      <c r="G132" s="51">
        <f>IF(E132="","",IF(E124="","Please enter a beginning Aging amount",""))</f>
      </c>
    </row>
    <row r="133" spans="1:7" ht="26.25" customHeight="1">
      <c r="A133" s="37" t="s">
        <v>29</v>
      </c>
      <c r="B133" s="7"/>
      <c r="C133" s="7"/>
      <c r="D133" s="7"/>
      <c r="E133" s="49"/>
      <c r="F133" s="33">
        <f>IF(F132="","",F132+E133)</f>
      </c>
      <c r="G133" s="51">
        <f>IF(E133="","",IF(E124="","Please enter a beginning Aging amount",""))</f>
      </c>
    </row>
    <row r="134" spans="1:7" ht="26.25" customHeight="1" thickBot="1">
      <c r="A134" s="38" t="s">
        <v>30</v>
      </c>
      <c r="B134" s="39" t="s">
        <v>31</v>
      </c>
      <c r="C134" s="40">
        <f>IF(E124="","",E124+B125-C126-C127+B128+B129+B130+D131)</f>
      </c>
      <c r="D134" s="41" t="s">
        <v>32</v>
      </c>
      <c r="E134" s="40">
        <f>IF(E132="","",E132-E133)</f>
      </c>
      <c r="F134" s="42">
        <f>IF(F133="","",IF(E124&lt;&gt;E117,"NOT BALANCED",IF(C134=E134,"Balanced","NOT BALANCED")))</f>
      </c>
      <c r="G134" s="52">
        <f>IF(F133="","",IF(F134="Balanced","",IF(F134="NOT BALANCED","Not balanced, please fix.","")))&amp;IF(E124="","",IF(E124&lt;&gt;E117," Beginning Aging doesn't match last month, please fix.",""))</f>
      </c>
    </row>
    <row r="135" spans="1:9" s="44" customFormat="1" ht="12.75">
      <c r="A135" s="45"/>
      <c r="B135" s="36"/>
      <c r="C135" s="11"/>
      <c r="D135" s="36"/>
      <c r="E135" s="11"/>
      <c r="F135" s="11"/>
      <c r="G135" s="46"/>
      <c r="I135" s="47"/>
    </row>
    <row r="136" ht="13.5" thickBot="1"/>
    <row r="137" spans="1:7" ht="21" thickBot="1">
      <c r="A137" s="3" t="s">
        <v>13</v>
      </c>
      <c r="B137" s="53" t="s">
        <v>23</v>
      </c>
      <c r="C137" s="54"/>
      <c r="D137" s="54"/>
      <c r="E137" s="54"/>
      <c r="F137" s="54"/>
      <c r="G137" s="55"/>
    </row>
    <row r="138" spans="1:7" ht="26.25" thickBot="1">
      <c r="A138" s="5" t="s">
        <v>0</v>
      </c>
      <c r="B138" s="26" t="s">
        <v>1</v>
      </c>
      <c r="C138" s="26" t="s">
        <v>2</v>
      </c>
      <c r="D138" s="27" t="s">
        <v>26</v>
      </c>
      <c r="E138" s="28" t="s">
        <v>27</v>
      </c>
      <c r="F138" s="29" t="s">
        <v>3</v>
      </c>
      <c r="G138" s="5" t="s">
        <v>28</v>
      </c>
    </row>
    <row r="139" spans="1:7" ht="26.25" customHeight="1">
      <c r="A139" s="37" t="s">
        <v>4</v>
      </c>
      <c r="B139" s="14"/>
      <c r="C139" s="14"/>
      <c r="D139" s="14"/>
      <c r="E139" s="21"/>
      <c r="F139" s="23">
        <f>IF(E139="","",E139)</f>
      </c>
      <c r="G139" s="51">
        <f>IF(F139="","",IF(E132=E139,"","Beginning Aging doesn't match last month, please fix"))</f>
      </c>
    </row>
    <row r="140" spans="1:7" ht="26.25" customHeight="1">
      <c r="A140" s="37" t="s">
        <v>5</v>
      </c>
      <c r="B140" s="2"/>
      <c r="C140" s="7"/>
      <c r="D140" s="7"/>
      <c r="E140" s="15"/>
      <c r="F140" s="24">
        <f>IF(F139="","",F139+B140)</f>
      </c>
      <c r="G140" s="51">
        <f>IF(B140="","",IF(E139="","Please enter a beginning Aging amount",""))</f>
      </c>
    </row>
    <row r="141" spans="1:7" ht="26.25" customHeight="1">
      <c r="A141" s="37" t="s">
        <v>6</v>
      </c>
      <c r="B141" s="7"/>
      <c r="C141" s="1"/>
      <c r="D141" s="7"/>
      <c r="E141" s="15"/>
      <c r="F141" s="24">
        <f>IF(F140="","",F140-C141)</f>
      </c>
      <c r="G141" s="51">
        <f>IF(C141="","",IF(E139="","Please enter a beginning Aging amount",""))</f>
      </c>
    </row>
    <row r="142" spans="1:7" ht="26.25" customHeight="1">
      <c r="A142" s="37" t="s">
        <v>7</v>
      </c>
      <c r="B142" s="7"/>
      <c r="C142" s="1"/>
      <c r="D142" s="7"/>
      <c r="E142" s="15"/>
      <c r="F142" s="24">
        <f>IF(F141="","",F141-C142)</f>
      </c>
      <c r="G142" s="51">
        <f>IF(C142="","",IF(E139="","Please enter a beginning Aging amount",""))</f>
      </c>
    </row>
    <row r="143" spans="1:7" ht="26.25" customHeight="1">
      <c r="A143" s="37" t="s">
        <v>8</v>
      </c>
      <c r="B143" s="2"/>
      <c r="C143" s="7"/>
      <c r="D143" s="7"/>
      <c r="E143" s="15"/>
      <c r="F143" s="24">
        <f>IF(F142="","",F142+B143)</f>
      </c>
      <c r="G143" s="51">
        <f>IF(B143="","",IF(E139="","Please enter a beginning Aging amount",""))</f>
      </c>
    </row>
    <row r="144" spans="1:7" ht="26.25" customHeight="1">
      <c r="A144" s="37" t="s">
        <v>9</v>
      </c>
      <c r="B144" s="48"/>
      <c r="C144" s="7"/>
      <c r="D144" s="7"/>
      <c r="E144" s="15"/>
      <c r="F144" s="24">
        <f>IF(F143="","",F143+B144)</f>
      </c>
      <c r="G144" s="51">
        <f>IF(B144="","",IF(E139="","Please enter a beginning Aging amount",""))</f>
      </c>
    </row>
    <row r="145" spans="1:7" ht="26.25" customHeight="1">
      <c r="A145" s="37" t="s">
        <v>10</v>
      </c>
      <c r="B145" s="2"/>
      <c r="C145" s="7"/>
      <c r="D145" s="7"/>
      <c r="E145" s="15"/>
      <c r="F145" s="24">
        <f>IF(F144="","",F144+B145)</f>
      </c>
      <c r="G145" s="51">
        <f>IF(B145="","",IF(E139="","Please enter a beginning Aging amount",""))</f>
      </c>
    </row>
    <row r="146" spans="1:7" ht="26.25" customHeight="1">
      <c r="A146" s="37" t="s">
        <v>11</v>
      </c>
      <c r="B146" s="7"/>
      <c r="C146" s="7"/>
      <c r="D146" s="1"/>
      <c r="E146" s="15"/>
      <c r="F146" s="24">
        <f>IF(F145="","",F145+D146)</f>
      </c>
      <c r="G146" s="51">
        <f>IF(D146="","",IF(E139="","Please enter a beginning Aging amount",""))</f>
      </c>
    </row>
    <row r="147" spans="1:7" ht="26.25" customHeight="1">
      <c r="A147" s="37" t="s">
        <v>12</v>
      </c>
      <c r="B147" s="7"/>
      <c r="C147" s="7"/>
      <c r="D147" s="7"/>
      <c r="E147" s="22"/>
      <c r="F147" s="24">
        <f>IF(F146="","",F146-E147)</f>
      </c>
      <c r="G147" s="51">
        <f>IF(E147="","",IF(E139="","Please enter a beginning Aging amount",""))</f>
      </c>
    </row>
    <row r="148" spans="1:7" ht="26.25" customHeight="1">
      <c r="A148" s="37" t="s">
        <v>29</v>
      </c>
      <c r="B148" s="7"/>
      <c r="C148" s="7"/>
      <c r="D148" s="7"/>
      <c r="E148" s="49"/>
      <c r="F148" s="33">
        <f>IF(F147="","",F147+E148)</f>
      </c>
      <c r="G148" s="51">
        <f>IF(E148="","",IF(E139="","Please enter a beginning Aging amount",""))</f>
      </c>
    </row>
    <row r="149" spans="1:7" ht="26.25" customHeight="1" thickBot="1">
      <c r="A149" s="38" t="s">
        <v>30</v>
      </c>
      <c r="B149" s="39" t="s">
        <v>31</v>
      </c>
      <c r="C149" s="40">
        <f>IF(E139="","",E139+B140-C141-C142+B143+B144+B145+D146)</f>
      </c>
      <c r="D149" s="41" t="s">
        <v>32</v>
      </c>
      <c r="E149" s="40">
        <f>IF(E147="","",E147-E148)</f>
      </c>
      <c r="F149" s="42">
        <f>IF(F148="","",IF(E139&lt;&gt;E132,"NOT BALANCED",IF(C149=E149,"Balanced","NOT BALANCED")))</f>
      </c>
      <c r="G149" s="52">
        <f>IF(F148="","",IF(F149="Balanced","",IF(F149="NOT BALANCED","Not balanced, please fix.","")))&amp;IF(E139="","",IF(E139&lt;&gt;E132," Beginning Aging doesn't match last month, please fix.",""))</f>
      </c>
    </row>
    <row r="151" ht="13.5" thickBot="1"/>
    <row r="152" spans="1:7" ht="21" thickBot="1">
      <c r="A152" s="3" t="s">
        <v>13</v>
      </c>
      <c r="B152" s="53" t="s">
        <v>24</v>
      </c>
      <c r="C152" s="54"/>
      <c r="D152" s="54"/>
      <c r="E152" s="54"/>
      <c r="F152" s="54"/>
      <c r="G152" s="55"/>
    </row>
    <row r="153" spans="1:7" ht="26.25" thickBot="1">
      <c r="A153" s="5" t="s">
        <v>0</v>
      </c>
      <c r="B153" s="26" t="s">
        <v>1</v>
      </c>
      <c r="C153" s="26" t="s">
        <v>2</v>
      </c>
      <c r="D153" s="27" t="s">
        <v>26</v>
      </c>
      <c r="E153" s="28" t="s">
        <v>27</v>
      </c>
      <c r="F153" s="29" t="s">
        <v>3</v>
      </c>
      <c r="G153" s="18" t="s">
        <v>28</v>
      </c>
    </row>
    <row r="154" spans="1:7" ht="26.25" customHeight="1">
      <c r="A154" s="37" t="s">
        <v>4</v>
      </c>
      <c r="B154" s="14"/>
      <c r="C154" s="14"/>
      <c r="D154" s="14"/>
      <c r="E154" s="21"/>
      <c r="F154" s="23">
        <f>IF(E154="","",E154)</f>
      </c>
      <c r="G154" s="51">
        <f>IF(F154="","",IF(E147=E154,"","Beginning Aging doesn't match last month, please fix"))</f>
      </c>
    </row>
    <row r="155" spans="1:7" ht="26.25" customHeight="1">
      <c r="A155" s="37" t="s">
        <v>5</v>
      </c>
      <c r="B155" s="2"/>
      <c r="C155" s="7"/>
      <c r="D155" s="7"/>
      <c r="E155" s="15"/>
      <c r="F155" s="24">
        <f>IF(F154="","",F154+B155)</f>
      </c>
      <c r="G155" s="51">
        <f>IF(B155="","",IF(E154="","Please enter a beginning Aging amount",""))</f>
      </c>
    </row>
    <row r="156" spans="1:7" ht="26.25" customHeight="1">
      <c r="A156" s="37" t="s">
        <v>6</v>
      </c>
      <c r="B156" s="7"/>
      <c r="C156" s="1"/>
      <c r="D156" s="7"/>
      <c r="E156" s="15"/>
      <c r="F156" s="24">
        <f>IF(F155="","",F155-C156)</f>
      </c>
      <c r="G156" s="51">
        <f>IF(C156="","",IF(E154="","Please enter a beginning Aging amount",""))</f>
      </c>
    </row>
    <row r="157" spans="1:7" ht="26.25" customHeight="1">
      <c r="A157" s="37" t="s">
        <v>7</v>
      </c>
      <c r="B157" s="7"/>
      <c r="C157" s="1"/>
      <c r="D157" s="7"/>
      <c r="E157" s="15"/>
      <c r="F157" s="24">
        <f>IF(F156="","",F156-C157)</f>
      </c>
      <c r="G157" s="51">
        <f>IF(C157="","",IF(E154="","Please enter a beginning Aging amount",""))</f>
      </c>
    </row>
    <row r="158" spans="1:7" ht="26.25" customHeight="1">
      <c r="A158" s="37" t="s">
        <v>8</v>
      </c>
      <c r="B158" s="2"/>
      <c r="C158" s="7"/>
      <c r="D158" s="7"/>
      <c r="E158" s="15"/>
      <c r="F158" s="24">
        <f>IF(F157="","",F157+B158)</f>
      </c>
      <c r="G158" s="51">
        <f>IF(B158="","",IF(E154="","Please enter a beginning Aging amount",""))</f>
      </c>
    </row>
    <row r="159" spans="1:7" ht="26.25" customHeight="1">
      <c r="A159" s="37" t="s">
        <v>9</v>
      </c>
      <c r="B159" s="48"/>
      <c r="C159" s="7"/>
      <c r="D159" s="7"/>
      <c r="E159" s="15"/>
      <c r="F159" s="24">
        <f>IF(F158="","",F158+B159)</f>
      </c>
      <c r="G159" s="51">
        <f>IF(B159="","",IF(E154="","Please enter a beginning Aging amount",""))</f>
      </c>
    </row>
    <row r="160" spans="1:7" ht="26.25" customHeight="1">
      <c r="A160" s="37" t="s">
        <v>10</v>
      </c>
      <c r="B160" s="2"/>
      <c r="C160" s="7"/>
      <c r="D160" s="7"/>
      <c r="E160" s="15"/>
      <c r="F160" s="24">
        <f>IF(F159="","",F159+B160)</f>
      </c>
      <c r="G160" s="51">
        <f>IF(B160="","",IF(E154="","Please enter a beginning Aging amount",""))</f>
      </c>
    </row>
    <row r="161" spans="1:7" ht="26.25" customHeight="1">
      <c r="A161" s="37" t="s">
        <v>11</v>
      </c>
      <c r="B161" s="7"/>
      <c r="C161" s="7"/>
      <c r="D161" s="1"/>
      <c r="E161" s="15"/>
      <c r="F161" s="24">
        <f>IF(F160="","",F160+D161)</f>
      </c>
      <c r="G161" s="51">
        <f>IF(D161="","",IF(E154="","Please enter a beginning Aging amount",""))</f>
      </c>
    </row>
    <row r="162" spans="1:7" ht="26.25" customHeight="1">
      <c r="A162" s="37" t="s">
        <v>12</v>
      </c>
      <c r="B162" s="7"/>
      <c r="C162" s="7"/>
      <c r="D162" s="7"/>
      <c r="E162" s="22"/>
      <c r="F162" s="24">
        <f>IF(F161="","",F161-E162)</f>
      </c>
      <c r="G162" s="51">
        <f>IF(E162="","",IF(E154="","Please enter a beginning Aging amount",""))</f>
      </c>
    </row>
    <row r="163" spans="1:7" ht="26.25" customHeight="1">
      <c r="A163" s="37" t="s">
        <v>29</v>
      </c>
      <c r="B163" s="7"/>
      <c r="C163" s="7"/>
      <c r="D163" s="7"/>
      <c r="E163" s="49"/>
      <c r="F163" s="33">
        <f>IF(F162="","",F162+E163)</f>
      </c>
      <c r="G163" s="51">
        <f>IF(E163="","",IF(E154="","Please enter a beginning Aging amount",""))</f>
      </c>
    </row>
    <row r="164" spans="1:7" ht="26.25" customHeight="1" thickBot="1">
      <c r="A164" s="38" t="s">
        <v>30</v>
      </c>
      <c r="B164" s="39" t="s">
        <v>31</v>
      </c>
      <c r="C164" s="40">
        <f>IF(E154="","",E154+B155-C156-C157+B158+B159+B160+D161)</f>
      </c>
      <c r="D164" s="41" t="s">
        <v>32</v>
      </c>
      <c r="E164" s="40">
        <f>IF(E162="","",E162-E163)</f>
      </c>
      <c r="F164" s="42">
        <f>IF(F163="","",IF(E154&lt;&gt;E147,"NOT BALANCED",IF(C164=E164,"Balanced","NOT BALANCED")))</f>
      </c>
      <c r="G164" s="52">
        <f>IF(F163="","",IF(F164="Balanced","",IF(F164="NOT BALANCED","Not balanced, please fix.","")))&amp;IF(E154="","",IF(E154&lt;&gt;E147," Beginning Aging doesn't match last month, please fix.",""))</f>
      </c>
    </row>
    <row r="165" spans="1:9" s="44" customFormat="1" ht="12.75">
      <c r="A165" s="45"/>
      <c r="B165" s="36"/>
      <c r="C165" s="11"/>
      <c r="D165" s="36"/>
      <c r="E165" s="11"/>
      <c r="F165" s="11"/>
      <c r="G165" s="46"/>
      <c r="I165" s="47"/>
    </row>
    <row r="166" ht="13.5" thickBot="1"/>
    <row r="167" spans="1:7" ht="21" thickBot="1">
      <c r="A167" s="3" t="s">
        <v>13</v>
      </c>
      <c r="B167" s="53" t="s">
        <v>25</v>
      </c>
      <c r="C167" s="54"/>
      <c r="D167" s="54"/>
      <c r="E167" s="54"/>
      <c r="F167" s="54"/>
      <c r="G167" s="55"/>
    </row>
    <row r="168" spans="1:7" ht="26.25" thickBot="1">
      <c r="A168" s="5" t="s">
        <v>0</v>
      </c>
      <c r="B168" s="12" t="s">
        <v>1</v>
      </c>
      <c r="C168" s="12" t="s">
        <v>2</v>
      </c>
      <c r="D168" s="16" t="s">
        <v>26</v>
      </c>
      <c r="E168" s="18" t="s">
        <v>27</v>
      </c>
      <c r="F168" s="17" t="s">
        <v>3</v>
      </c>
      <c r="G168" s="25" t="s">
        <v>28</v>
      </c>
    </row>
    <row r="169" spans="1:7" ht="26.25" customHeight="1">
      <c r="A169" s="37" t="s">
        <v>4</v>
      </c>
      <c r="B169" s="14"/>
      <c r="C169" s="14"/>
      <c r="D169" s="14"/>
      <c r="E169" s="21"/>
      <c r="F169" s="23">
        <f>IF(E169="","",E169)</f>
      </c>
      <c r="G169" s="51">
        <f>IF(F169="","",IF(E162=E169,"","Beginning Aging doesn't match last month, please fix"))</f>
      </c>
    </row>
    <row r="170" spans="1:7" ht="26.25" customHeight="1">
      <c r="A170" s="37" t="s">
        <v>5</v>
      </c>
      <c r="B170" s="2"/>
      <c r="C170" s="7"/>
      <c r="D170" s="7"/>
      <c r="E170" s="15"/>
      <c r="F170" s="24">
        <f>IF(F169="","",F169+B170)</f>
      </c>
      <c r="G170" s="51">
        <f>IF(B170="","",IF(E169="","Please enter a beginning Aging amount",""))</f>
      </c>
    </row>
    <row r="171" spans="1:7" ht="26.25" customHeight="1">
      <c r="A171" s="37" t="s">
        <v>6</v>
      </c>
      <c r="B171" s="7"/>
      <c r="C171" s="1"/>
      <c r="D171" s="7"/>
      <c r="E171" s="15"/>
      <c r="F171" s="24">
        <f>IF(F170="","",F170-C171)</f>
      </c>
      <c r="G171" s="51">
        <f>IF(C171="","",IF(E169="","Please enter a beginning Aging amount",""))</f>
      </c>
    </row>
    <row r="172" spans="1:7" ht="26.25" customHeight="1">
      <c r="A172" s="37" t="s">
        <v>7</v>
      </c>
      <c r="B172" s="7"/>
      <c r="C172" s="1"/>
      <c r="D172" s="7"/>
      <c r="E172" s="15"/>
      <c r="F172" s="24">
        <f>IF(F171="","",F171-C172)</f>
      </c>
      <c r="G172" s="51">
        <f>IF(C172="","",IF(E169="","Please enter a beginning Aging amount",""))</f>
      </c>
    </row>
    <row r="173" spans="1:7" ht="26.25" customHeight="1">
      <c r="A173" s="37" t="s">
        <v>8</v>
      </c>
      <c r="B173" s="2"/>
      <c r="C173" s="7"/>
      <c r="D173" s="7"/>
      <c r="E173" s="15"/>
      <c r="F173" s="24">
        <f>IF(F172="","",F172+B173)</f>
      </c>
      <c r="G173" s="51">
        <f>IF(B173="","",IF(E169="","Please enter a beginning Aging amount",""))</f>
      </c>
    </row>
    <row r="174" spans="1:7" ht="26.25" customHeight="1">
      <c r="A174" s="37" t="s">
        <v>9</v>
      </c>
      <c r="B174" s="48"/>
      <c r="C174" s="7"/>
      <c r="D174" s="7"/>
      <c r="E174" s="15"/>
      <c r="F174" s="24">
        <f>IF(F173="","",F173+B174)</f>
      </c>
      <c r="G174" s="51">
        <f>IF(B174="","",IF(E169="","Please enter a beginning Aging amount",""))</f>
      </c>
    </row>
    <row r="175" spans="1:7" ht="26.25" customHeight="1">
      <c r="A175" s="37" t="s">
        <v>10</v>
      </c>
      <c r="B175" s="2"/>
      <c r="C175" s="7"/>
      <c r="D175" s="7"/>
      <c r="E175" s="15"/>
      <c r="F175" s="24">
        <f>IF(F174="","",F174+B175)</f>
      </c>
      <c r="G175" s="51">
        <f>IF(B175="","",IF(E169="","Please enter a beginning Aging amount",""))</f>
      </c>
    </row>
    <row r="176" spans="1:7" ht="26.25" customHeight="1">
      <c r="A176" s="37" t="s">
        <v>11</v>
      </c>
      <c r="B176" s="7"/>
      <c r="C176" s="7"/>
      <c r="D176" s="1"/>
      <c r="E176" s="15"/>
      <c r="F176" s="24">
        <f>IF(F175="","",F175+D176)</f>
      </c>
      <c r="G176" s="51">
        <f>IF(D176="","",IF(E169="","Please enter a beginning Aging amount",""))</f>
      </c>
    </row>
    <row r="177" spans="1:7" ht="26.25" customHeight="1">
      <c r="A177" s="37" t="s">
        <v>12</v>
      </c>
      <c r="B177" s="7"/>
      <c r="C177" s="7"/>
      <c r="D177" s="7"/>
      <c r="E177" s="22"/>
      <c r="F177" s="24">
        <f>IF(F176="","",F176-E177)</f>
      </c>
      <c r="G177" s="51">
        <f>IF(E177="","",IF(E169="","Please enter a beginning Aging amount",""))</f>
      </c>
    </row>
    <row r="178" spans="1:7" ht="26.25" customHeight="1">
      <c r="A178" s="37" t="s">
        <v>29</v>
      </c>
      <c r="B178" s="7"/>
      <c r="C178" s="7"/>
      <c r="D178" s="7"/>
      <c r="E178" s="49"/>
      <c r="F178" s="33">
        <f>IF(F177="","",F177+E178)</f>
      </c>
      <c r="G178" s="51">
        <f>IF(E178="","",IF(E169="","Please enter a beginning Aging amount",""))</f>
      </c>
    </row>
    <row r="179" spans="1:7" ht="26.25" customHeight="1" thickBot="1">
      <c r="A179" s="38" t="s">
        <v>30</v>
      </c>
      <c r="B179" s="39" t="s">
        <v>31</v>
      </c>
      <c r="C179" s="40">
        <f>IF(E169="","",E169+B170-C171-C172+B173+B174+B175+D176)</f>
      </c>
      <c r="D179" s="41" t="s">
        <v>32</v>
      </c>
      <c r="E179" s="40">
        <f>IF(E177="","",E177-E178)</f>
      </c>
      <c r="F179" s="42">
        <f>IF(F178="","",IF(E169&lt;&gt;E162,"NOT BALANCED",IF(C179=E179,"Balanced","NOT BALANCED")))</f>
      </c>
      <c r="G179" s="52">
        <f>IF(F178="","",IF(F179="Balanced","",IF(F179="NOT BALANCED","Not balanced, please fix.","")))&amp;IF(E169="","",IF(E169&lt;&gt;E162," Beginning Aging doesn't match last month, please fix.",""))</f>
      </c>
    </row>
  </sheetData>
  <sheetProtection password="88FD" sheet="1" objects="1" scenarios="1" selectLockedCells="1"/>
  <mergeCells count="12">
    <mergeCell ref="B167:G167"/>
    <mergeCell ref="B62:G62"/>
    <mergeCell ref="B77:G77"/>
    <mergeCell ref="B92:G92"/>
    <mergeCell ref="B107:G107"/>
    <mergeCell ref="B122:G122"/>
    <mergeCell ref="B2:G2"/>
    <mergeCell ref="B17:G17"/>
    <mergeCell ref="B32:G32"/>
    <mergeCell ref="B47:G47"/>
    <mergeCell ref="B137:G137"/>
    <mergeCell ref="B152:G152"/>
  </mergeCells>
  <printOptions/>
  <pageMargins left="0.75" right="0.75" top="0.68" bottom="0.81" header="0.39" footer="0.12"/>
  <pageSetup fitToHeight="4" fitToWidth="1" horizontalDpi="300" verticalDpi="300" orientation="landscape" scale="47" r:id="rId2"/>
  <headerFooter alignWithMargins="0">
    <oddHeader>&amp;L&amp;G Summit Traffic AR Balance Form - Portrait&amp;C&amp;A&amp;RPage &amp;P of &amp;N</oddHeader>
  </headerFooter>
  <rowBreaks count="3" manualBreakCount="3">
    <brk id="41" max="6" man="1"/>
    <brk id="83" max="6" man="1"/>
    <brk id="125" max="6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view="pageLayout" zoomScaleSheetLayoutView="100" workbookViewId="0" topLeftCell="A1">
      <selection activeCell="E4" sqref="E4"/>
    </sheetView>
  </sheetViews>
  <sheetFormatPr defaultColWidth="9.140625" defaultRowHeight="12.75"/>
  <cols>
    <col min="1" max="1" width="25.8515625" style="4" customWidth="1"/>
    <col min="2" max="6" width="17.28125" style="4" customWidth="1"/>
    <col min="7" max="7" width="46.7109375" style="4" customWidth="1"/>
    <col min="8" max="8" width="24.8515625" style="4" customWidth="1"/>
    <col min="9" max="9" width="27.57421875" style="10" customWidth="1"/>
    <col min="10" max="16384" width="9.140625" style="4" customWidth="1"/>
  </cols>
  <sheetData>
    <row r="1" ht="13.5" thickBot="1">
      <c r="A1" s="4" t="s">
        <v>33</v>
      </c>
    </row>
    <row r="2" spans="1:8" ht="25.5" customHeight="1" thickBot="1">
      <c r="A2" s="3" t="s">
        <v>13</v>
      </c>
      <c r="B2" s="53" t="s">
        <v>16</v>
      </c>
      <c r="C2" s="54"/>
      <c r="D2" s="54"/>
      <c r="E2" s="54"/>
      <c r="F2" s="54"/>
      <c r="G2" s="55"/>
      <c r="H2" s="19"/>
    </row>
    <row r="3" spans="1:8" ht="26.25" thickBot="1">
      <c r="A3" s="12" t="s">
        <v>0</v>
      </c>
      <c r="B3" s="26" t="s">
        <v>1</v>
      </c>
      <c r="C3" s="26" t="s">
        <v>2</v>
      </c>
      <c r="D3" s="27" t="s">
        <v>26</v>
      </c>
      <c r="E3" s="28" t="s">
        <v>27</v>
      </c>
      <c r="F3" s="29" t="s">
        <v>3</v>
      </c>
      <c r="G3" s="18" t="s">
        <v>28</v>
      </c>
      <c r="H3" s="19"/>
    </row>
    <row r="4" spans="1:8" ht="26.25" customHeight="1">
      <c r="A4" s="37" t="s">
        <v>4</v>
      </c>
      <c r="B4" s="14"/>
      <c r="C4" s="14"/>
      <c r="D4" s="14"/>
      <c r="E4" s="21"/>
      <c r="F4" s="23">
        <f>IF(E4="","",E4)</f>
      </c>
      <c r="G4" s="51" t="str">
        <f>IF(E4="","Please enter a beginning Aging amount","")</f>
        <v>Please enter a beginning Aging amount</v>
      </c>
      <c r="H4" s="19"/>
    </row>
    <row r="5" spans="1:8" ht="26.25" customHeight="1">
      <c r="A5" s="37" t="s">
        <v>5</v>
      </c>
      <c r="B5" s="2"/>
      <c r="C5" s="7"/>
      <c r="D5" s="7"/>
      <c r="E5" s="15"/>
      <c r="F5" s="24">
        <f>IF(F4="","",F4+B5)</f>
      </c>
      <c r="G5" s="51">
        <f>IF(B5="","",IF(E4="","Please enter a beginning Aging amount",""))</f>
      </c>
      <c r="H5" s="19"/>
    </row>
    <row r="6" spans="1:8" ht="26.25" customHeight="1">
      <c r="A6" s="37" t="s">
        <v>6</v>
      </c>
      <c r="B6" s="7"/>
      <c r="C6" s="1"/>
      <c r="D6" s="7"/>
      <c r="E6" s="15"/>
      <c r="F6" s="24">
        <f>IF(F5="","",F5-C6)</f>
      </c>
      <c r="G6" s="51">
        <f>IF(C6="","",IF(E4="","Please enter a beginning Aging amount",""))</f>
      </c>
      <c r="H6" s="19"/>
    </row>
    <row r="7" spans="1:8" ht="26.25" customHeight="1">
      <c r="A7" s="37" t="s">
        <v>7</v>
      </c>
      <c r="B7" s="7"/>
      <c r="C7" s="1"/>
      <c r="D7" s="7"/>
      <c r="E7" s="15"/>
      <c r="F7" s="24">
        <f>IF(F6="","",F6-C7)</f>
      </c>
      <c r="G7" s="51">
        <f>IF(C7="","",IF(E4="","Please enter a beginning Aging amount",""))</f>
      </c>
      <c r="H7" s="19"/>
    </row>
    <row r="8" spans="1:8" ht="26.25" customHeight="1">
      <c r="A8" s="37" t="s">
        <v>8</v>
      </c>
      <c r="B8" s="2"/>
      <c r="C8" s="7"/>
      <c r="D8" s="7"/>
      <c r="E8" s="15"/>
      <c r="F8" s="24">
        <f>IF(F7="","",F7+B8)</f>
      </c>
      <c r="G8" s="51">
        <f>IF(B8="","",IF(E4="","Please enter a beginning Aging amount",""))</f>
      </c>
      <c r="H8" s="19"/>
    </row>
    <row r="9" spans="1:8" ht="26.25" customHeight="1">
      <c r="A9" s="37" t="s">
        <v>9</v>
      </c>
      <c r="B9" s="48"/>
      <c r="C9" s="7"/>
      <c r="D9" s="7"/>
      <c r="E9" s="15"/>
      <c r="F9" s="24">
        <f>IF(F8="","",F8+B9)</f>
      </c>
      <c r="G9" s="51">
        <f>IF(B9="","",IF(E4="","Please enter a beginning Aging amount",""))</f>
      </c>
      <c r="H9" s="19"/>
    </row>
    <row r="10" spans="1:8" ht="26.25" customHeight="1">
      <c r="A10" s="37" t="s">
        <v>10</v>
      </c>
      <c r="B10" s="2"/>
      <c r="C10" s="7"/>
      <c r="D10" s="7"/>
      <c r="E10" s="15"/>
      <c r="F10" s="24">
        <f>IF(F9="","",F9+B10)</f>
      </c>
      <c r="G10" s="51">
        <f>IF(B10="","",IF(E4="","Please enter a beginning Aging amount",""))</f>
      </c>
      <c r="H10" s="19"/>
    </row>
    <row r="11" spans="1:8" ht="26.25" customHeight="1">
      <c r="A11" s="37" t="s">
        <v>11</v>
      </c>
      <c r="B11" s="7"/>
      <c r="C11" s="7"/>
      <c r="D11" s="1"/>
      <c r="E11" s="15"/>
      <c r="F11" s="24">
        <f>IF(F10="","",F10+D11)</f>
      </c>
      <c r="G11" s="51">
        <f>IF(D11="","",IF(E4="","Please enter a beginning Aging amount",""))</f>
      </c>
      <c r="H11" s="19"/>
    </row>
    <row r="12" spans="1:8" ht="26.25" customHeight="1">
      <c r="A12" s="37" t="s">
        <v>12</v>
      </c>
      <c r="B12" s="7"/>
      <c r="C12" s="7"/>
      <c r="D12" s="7"/>
      <c r="E12" s="22"/>
      <c r="F12" s="24">
        <f>IF(F11="","",F11-E12)</f>
      </c>
      <c r="G12" s="51">
        <f>IF(E12="","",IF(E4="","Please enter a beginning Aging amount",""))</f>
      </c>
      <c r="H12" s="19"/>
    </row>
    <row r="13" spans="1:8" ht="26.25" customHeight="1">
      <c r="A13" s="37" t="s">
        <v>29</v>
      </c>
      <c r="B13" s="7"/>
      <c r="C13" s="7"/>
      <c r="D13" s="7"/>
      <c r="E13" s="49"/>
      <c r="F13" s="33">
        <f>IF(F12="","",F12+E13)</f>
      </c>
      <c r="G13" s="51">
        <f>IF(E13="","",IF(E4="","Please enter a beginning Aging amount",""))</f>
      </c>
      <c r="H13" s="19"/>
    </row>
    <row r="14" spans="1:7" ht="26.25" customHeight="1" thickBot="1">
      <c r="A14" s="38" t="s">
        <v>30</v>
      </c>
      <c r="B14" s="39" t="s">
        <v>31</v>
      </c>
      <c r="C14" s="40">
        <f>IF(E4="","",E4+B5-C6-C7+B8+B9+B10+D11)</f>
      </c>
      <c r="D14" s="41" t="s">
        <v>32</v>
      </c>
      <c r="E14" s="40">
        <f>IF(E12="","",E12-E13)</f>
      </c>
      <c r="F14" s="42">
        <f>IF(F13="","",IF(C14=E14,"Balanced","NOT BALANCED"))</f>
      </c>
      <c r="G14" s="52">
        <f>IF(F14="","",IF(F14="Balanced","",IF(F14="NOT BALANCED","Not balanced, please fix.","")))</f>
      </c>
    </row>
    <row r="15" spans="1:7" ht="12.75">
      <c r="A15" s="9"/>
      <c r="B15" s="36"/>
      <c r="C15" s="11"/>
      <c r="D15" s="36"/>
      <c r="E15" s="11"/>
      <c r="F15" s="11"/>
      <c r="G15" s="34"/>
    </row>
    <row r="16" ht="13.5" thickBot="1"/>
    <row r="17" spans="1:8" ht="25.5" customHeight="1" thickBot="1">
      <c r="A17" s="3" t="s">
        <v>13</v>
      </c>
      <c r="B17" s="53" t="s">
        <v>17</v>
      </c>
      <c r="C17" s="54"/>
      <c r="D17" s="54"/>
      <c r="E17" s="54"/>
      <c r="F17" s="54"/>
      <c r="G17" s="55"/>
      <c r="H17" s="19"/>
    </row>
    <row r="18" spans="1:8" ht="26.25" thickBot="1">
      <c r="A18" s="12" t="s">
        <v>0</v>
      </c>
      <c r="B18" s="26" t="s">
        <v>1</v>
      </c>
      <c r="C18" s="26" t="s">
        <v>2</v>
      </c>
      <c r="D18" s="27" t="s">
        <v>26</v>
      </c>
      <c r="E18" s="28" t="s">
        <v>27</v>
      </c>
      <c r="F18" s="29" t="s">
        <v>3</v>
      </c>
      <c r="G18" s="18" t="s">
        <v>28</v>
      </c>
      <c r="H18" s="19"/>
    </row>
    <row r="19" spans="1:8" ht="26.25" customHeight="1">
      <c r="A19" s="37" t="s">
        <v>4</v>
      </c>
      <c r="B19" s="14"/>
      <c r="C19" s="14"/>
      <c r="D19" s="14"/>
      <c r="E19" s="21"/>
      <c r="F19" s="23">
        <f>IF(E19="","",E19)</f>
      </c>
      <c r="G19" s="51">
        <f>IF(F19="","",IF(E12=E19,"","Beginning Aging doesn't match last month, please fix"))</f>
      </c>
      <c r="H19" s="19"/>
    </row>
    <row r="20" spans="1:8" ht="26.25" customHeight="1">
      <c r="A20" s="37" t="s">
        <v>5</v>
      </c>
      <c r="B20" s="2"/>
      <c r="C20" s="7"/>
      <c r="D20" s="7"/>
      <c r="E20" s="15"/>
      <c r="F20" s="24">
        <f>IF(F19="","",F19+B20)</f>
      </c>
      <c r="G20" s="51">
        <f>IF(B20="","",IF(E19="","Please enter a beginning Aging amount",""))</f>
      </c>
      <c r="H20" s="19"/>
    </row>
    <row r="21" spans="1:8" ht="26.25" customHeight="1">
      <c r="A21" s="37" t="s">
        <v>6</v>
      </c>
      <c r="B21" s="7"/>
      <c r="C21" s="1"/>
      <c r="D21" s="7"/>
      <c r="E21" s="15"/>
      <c r="F21" s="24">
        <f>IF(F20="","",F20-C21)</f>
      </c>
      <c r="G21" s="51">
        <f>IF(C21="","",IF(E19="","Please enter a beginning Aging amount",""))</f>
      </c>
      <c r="H21" s="19"/>
    </row>
    <row r="22" spans="1:8" ht="26.25" customHeight="1">
      <c r="A22" s="37" t="s">
        <v>7</v>
      </c>
      <c r="B22" s="7"/>
      <c r="C22" s="1"/>
      <c r="D22" s="7"/>
      <c r="E22" s="15"/>
      <c r="F22" s="24">
        <f>IF(F21="","",F21-C22)</f>
      </c>
      <c r="G22" s="51">
        <f>IF(C22="","",IF(E19="","Please enter a beginning Aging amount",""))</f>
      </c>
      <c r="H22" s="19"/>
    </row>
    <row r="23" spans="1:8" ht="26.25" customHeight="1">
      <c r="A23" s="37" t="s">
        <v>8</v>
      </c>
      <c r="B23" s="2"/>
      <c r="C23" s="7"/>
      <c r="D23" s="7"/>
      <c r="E23" s="15"/>
      <c r="F23" s="24">
        <f>IF(F22="","",F22+B23)</f>
      </c>
      <c r="G23" s="51">
        <f>IF(B23="","",IF(E19="","Please enter a beginning Aging amount",""))</f>
      </c>
      <c r="H23" s="19"/>
    </row>
    <row r="24" spans="1:8" ht="26.25" customHeight="1">
      <c r="A24" s="37" t="s">
        <v>9</v>
      </c>
      <c r="B24" s="48"/>
      <c r="C24" s="7"/>
      <c r="D24" s="7"/>
      <c r="E24" s="15"/>
      <c r="F24" s="24">
        <f>IF(F23="","",F23+B24)</f>
      </c>
      <c r="G24" s="51">
        <f>IF(B24="","",IF(E19="","Please enter a beginning Aging amount",""))</f>
      </c>
      <c r="H24" s="19"/>
    </row>
    <row r="25" spans="1:8" ht="26.25" customHeight="1">
      <c r="A25" s="37" t="s">
        <v>10</v>
      </c>
      <c r="B25" s="2"/>
      <c r="C25" s="7"/>
      <c r="D25" s="7"/>
      <c r="E25" s="15"/>
      <c r="F25" s="24">
        <f>IF(F24="","",F24+B25)</f>
      </c>
      <c r="G25" s="51">
        <f>IF(B25="","",IF(E19="","Please enter a beginning Aging amount",""))</f>
      </c>
      <c r="H25" s="19"/>
    </row>
    <row r="26" spans="1:8" ht="26.25" customHeight="1">
      <c r="A26" s="37" t="s">
        <v>11</v>
      </c>
      <c r="B26" s="7"/>
      <c r="C26" s="7"/>
      <c r="D26" s="1"/>
      <c r="E26" s="15"/>
      <c r="F26" s="24">
        <f>IF(F25="","",F25+D26)</f>
      </c>
      <c r="G26" s="51">
        <f>IF(D26="","",IF(E19="","Please enter a beginning Aging amount",""))</f>
      </c>
      <c r="H26" s="19"/>
    </row>
    <row r="27" spans="1:8" ht="26.25" customHeight="1">
      <c r="A27" s="37" t="s">
        <v>12</v>
      </c>
      <c r="B27" s="7"/>
      <c r="C27" s="7"/>
      <c r="D27" s="7"/>
      <c r="E27" s="22"/>
      <c r="F27" s="24">
        <f>IF(F26="","",F26-E27)</f>
      </c>
      <c r="G27" s="51">
        <f>IF(E27="","",IF(E19="","Please enter a beginning Aging amount",""))</f>
      </c>
      <c r="H27" s="19"/>
    </row>
    <row r="28" spans="1:8" ht="26.25" customHeight="1">
      <c r="A28" s="37" t="s">
        <v>29</v>
      </c>
      <c r="B28" s="7"/>
      <c r="C28" s="7"/>
      <c r="D28" s="7"/>
      <c r="E28" s="49"/>
      <c r="F28" s="33">
        <f>IF(F27="","",F27+E28)</f>
      </c>
      <c r="G28" s="51">
        <f>IF(E28="","",IF(E19="","Please enter a beginning Aging amount",""))</f>
      </c>
      <c r="H28" s="19"/>
    </row>
    <row r="29" spans="1:7" ht="26.25" customHeight="1" thickBot="1">
      <c r="A29" s="38" t="s">
        <v>30</v>
      </c>
      <c r="B29" s="39" t="s">
        <v>31</v>
      </c>
      <c r="C29" s="40">
        <f>IF(E19="","",E19+B20-C21-C22+B23+B24+B25+D26)</f>
      </c>
      <c r="D29" s="41" t="s">
        <v>32</v>
      </c>
      <c r="E29" s="40">
        <f>IF(E27="","",E27-E28)</f>
      </c>
      <c r="F29" s="42">
        <f>IF(F28="","",IF(E19&lt;&gt;E12,"NOT BALANCED",IF(C29=E29,"Balanced","NOT BALANCED")))</f>
      </c>
      <c r="G29" s="52">
        <f>IF(F28="","",IF(F29="Balanced","",IF(F29="NOT BALANCED","Not balanced, please fix.","")))&amp;IF(E19="","",IF(E19&lt;&gt;E12," Beginning Aging doesn't match last month, please fix.",""))</f>
      </c>
    </row>
    <row r="30" spans="1:7" ht="12.75">
      <c r="A30" s="43"/>
      <c r="B30" s="36"/>
      <c r="C30" s="11"/>
      <c r="D30" s="36"/>
      <c r="E30" s="11"/>
      <c r="F30" s="11"/>
      <c r="G30" s="34"/>
    </row>
    <row r="31" spans="2:7" ht="13.5" thickBot="1">
      <c r="B31" s="44"/>
      <c r="C31" s="44"/>
      <c r="D31" s="44"/>
      <c r="E31" s="44"/>
      <c r="F31" s="44"/>
      <c r="G31" s="19"/>
    </row>
    <row r="32" spans="1:8" ht="21" thickBot="1">
      <c r="A32" s="3" t="s">
        <v>13</v>
      </c>
      <c r="B32" s="53" t="s">
        <v>14</v>
      </c>
      <c r="C32" s="54"/>
      <c r="D32" s="54"/>
      <c r="E32" s="54"/>
      <c r="F32" s="54"/>
      <c r="G32" s="55"/>
      <c r="H32" s="19"/>
    </row>
    <row r="33" spans="1:8" ht="26.25" thickBot="1">
      <c r="A33" s="5" t="s">
        <v>0</v>
      </c>
      <c r="B33" s="26" t="s">
        <v>1</v>
      </c>
      <c r="C33" s="26" t="s">
        <v>2</v>
      </c>
      <c r="D33" s="27" t="s">
        <v>26</v>
      </c>
      <c r="E33" s="28" t="s">
        <v>27</v>
      </c>
      <c r="F33" s="29" t="s">
        <v>3</v>
      </c>
      <c r="G33" s="18" t="s">
        <v>28</v>
      </c>
      <c r="H33" s="19"/>
    </row>
    <row r="34" spans="1:8" ht="26.25" customHeight="1">
      <c r="A34" s="37" t="s">
        <v>4</v>
      </c>
      <c r="B34" s="14"/>
      <c r="C34" s="14"/>
      <c r="D34" s="14"/>
      <c r="E34" s="21"/>
      <c r="F34" s="23">
        <f>IF(E34="","",E34)</f>
      </c>
      <c r="G34" s="51">
        <f>IF(F34="","",IF(E27=E34,"","Beginning Aging doesn't match last month, please fix"))</f>
      </c>
      <c r="H34" s="19"/>
    </row>
    <row r="35" spans="1:8" ht="26.25" customHeight="1">
      <c r="A35" s="37" t="s">
        <v>5</v>
      </c>
      <c r="B35" s="2"/>
      <c r="C35" s="7"/>
      <c r="D35" s="7"/>
      <c r="E35" s="15"/>
      <c r="F35" s="24">
        <f>IF(F34="","",F34+B35)</f>
      </c>
      <c r="G35" s="51">
        <f>IF(B35="","",IF(E34="","Please enter a beginning Aging amount",""))</f>
      </c>
      <c r="H35" s="19"/>
    </row>
    <row r="36" spans="1:8" ht="26.25" customHeight="1">
      <c r="A36" s="37" t="s">
        <v>6</v>
      </c>
      <c r="B36" s="7"/>
      <c r="C36" s="1"/>
      <c r="D36" s="7"/>
      <c r="E36" s="15"/>
      <c r="F36" s="24">
        <f>IF(F35="","",F35-C36)</f>
      </c>
      <c r="G36" s="51">
        <f>IF(C36="","",IF(E34="","Please enter a beginning Aging amount",""))</f>
      </c>
      <c r="H36" s="19"/>
    </row>
    <row r="37" spans="1:8" ht="26.25" customHeight="1">
      <c r="A37" s="37" t="s">
        <v>7</v>
      </c>
      <c r="B37" s="7"/>
      <c r="C37" s="1"/>
      <c r="D37" s="7"/>
      <c r="E37" s="15"/>
      <c r="F37" s="24">
        <f>IF(F36="","",F36-C37)</f>
      </c>
      <c r="G37" s="51">
        <f>IF(C37="","",IF(E34="","Please enter a beginning Aging amount",""))</f>
      </c>
      <c r="H37" s="19"/>
    </row>
    <row r="38" spans="1:8" ht="26.25" customHeight="1">
      <c r="A38" s="37" t="s">
        <v>8</v>
      </c>
      <c r="B38" s="2"/>
      <c r="C38" s="7"/>
      <c r="D38" s="7"/>
      <c r="E38" s="15"/>
      <c r="F38" s="24">
        <f>IF(F37="","",F37+B38)</f>
      </c>
      <c r="G38" s="51">
        <f>IF(B38="","",IF(E34="","Please enter a beginning Aging amount",""))</f>
      </c>
      <c r="H38" s="19"/>
    </row>
    <row r="39" spans="1:8" ht="26.25" customHeight="1">
      <c r="A39" s="37" t="s">
        <v>9</v>
      </c>
      <c r="B39" s="48"/>
      <c r="C39" s="7"/>
      <c r="D39" s="7"/>
      <c r="E39" s="15"/>
      <c r="F39" s="24">
        <f>IF(F38="","",F38+B39)</f>
      </c>
      <c r="G39" s="51">
        <f>IF(B39="","",IF(E34="","Please enter a beginning Aging amount",""))</f>
      </c>
      <c r="H39" s="19"/>
    </row>
    <row r="40" spans="1:8" ht="26.25" customHeight="1">
      <c r="A40" s="37" t="s">
        <v>10</v>
      </c>
      <c r="B40" s="2"/>
      <c r="C40" s="7"/>
      <c r="D40" s="7"/>
      <c r="E40" s="15"/>
      <c r="F40" s="24">
        <f>IF(F39="","",F39+B40)</f>
      </c>
      <c r="G40" s="51">
        <f>IF(B40="","",IF(E34="","Please enter a beginning Aging amount",""))</f>
      </c>
      <c r="H40" s="19"/>
    </row>
    <row r="41" spans="1:8" ht="26.25" customHeight="1">
      <c r="A41" s="37" t="s">
        <v>11</v>
      </c>
      <c r="B41" s="7"/>
      <c r="C41" s="7"/>
      <c r="D41" s="1"/>
      <c r="E41" s="15"/>
      <c r="F41" s="24">
        <f>IF(F40="","",F40+D41)</f>
      </c>
      <c r="G41" s="51">
        <f>IF(D41="","",IF(E34="","Please enter a beginning Aging amount",""))</f>
      </c>
      <c r="H41" s="19"/>
    </row>
    <row r="42" spans="1:8" ht="26.25" customHeight="1">
      <c r="A42" s="37" t="s">
        <v>12</v>
      </c>
      <c r="B42" s="7"/>
      <c r="C42" s="7"/>
      <c r="D42" s="7"/>
      <c r="E42" s="22"/>
      <c r="F42" s="24">
        <f>IF(F41="","",F41-E42)</f>
      </c>
      <c r="G42" s="51">
        <f>IF(E42="","",IF(E34="","Please enter a beginning Aging amount",""))</f>
      </c>
      <c r="H42" s="19"/>
    </row>
    <row r="43" spans="1:8" ht="26.25" customHeight="1">
      <c r="A43" s="37" t="s">
        <v>29</v>
      </c>
      <c r="B43" s="7"/>
      <c r="C43" s="7"/>
      <c r="D43" s="7"/>
      <c r="E43" s="49"/>
      <c r="F43" s="33">
        <f>IF(F42="","",F42+E43)</f>
      </c>
      <c r="G43" s="51">
        <f>IF(E43="","",IF(E34="","Please enter a beginning Aging amount",""))</f>
      </c>
      <c r="H43" s="19"/>
    </row>
    <row r="44" spans="1:8" ht="26.25" customHeight="1" thickBot="1">
      <c r="A44" s="38" t="s">
        <v>30</v>
      </c>
      <c r="B44" s="39" t="s">
        <v>31</v>
      </c>
      <c r="C44" s="40">
        <f>IF(E34="","",E34+B35-C36-C37+B38+B39+B40+D41)</f>
      </c>
      <c r="D44" s="41" t="s">
        <v>32</v>
      </c>
      <c r="E44" s="40">
        <f>IF(E42="","",E42-E43)</f>
      </c>
      <c r="F44" s="42">
        <f>IF(F43="","",IF(E34&lt;&gt;E27,"NOT BALANCED",IF(C44=E44,"Balanced","NOT BALANCED")))</f>
      </c>
      <c r="G44" s="52">
        <f>IF(F43="","",IF(F44="Balanced","",IF(F44="NOT BALANCED","Not balanced, please fix.","")))&amp;IF(E34="","",IF(E34&lt;&gt;E27," Beginning Aging doesn't match last month, please fix.",""))</f>
      </c>
      <c r="H44" s="19"/>
    </row>
    <row r="45" spans="1:9" s="44" customFormat="1" ht="12.75">
      <c r="A45" s="45"/>
      <c r="B45" s="36"/>
      <c r="C45" s="11"/>
      <c r="D45" s="36"/>
      <c r="E45" s="11"/>
      <c r="F45" s="11"/>
      <c r="G45" s="46"/>
      <c r="H45" s="9"/>
      <c r="I45" s="47"/>
    </row>
    <row r="46" spans="1:7" ht="13.5" thickBot="1">
      <c r="A46" s="9"/>
      <c r="B46" s="11"/>
      <c r="C46" s="11"/>
      <c r="D46" s="11"/>
      <c r="E46" s="11"/>
      <c r="F46" s="11"/>
      <c r="G46" s="19">
        <f>IF(F46="","",IF(F46&gt;0.009999999999999,"WRONG",IF(F46&lt;0,"WRONG","Balanced")))</f>
      </c>
    </row>
    <row r="47" spans="1:7" ht="21" thickBot="1">
      <c r="A47" s="3" t="s">
        <v>13</v>
      </c>
      <c r="B47" s="53" t="s">
        <v>15</v>
      </c>
      <c r="C47" s="54"/>
      <c r="D47" s="54"/>
      <c r="E47" s="54"/>
      <c r="F47" s="54"/>
      <c r="G47" s="55"/>
    </row>
    <row r="48" spans="1:7" ht="26.25" thickBot="1">
      <c r="A48" s="5" t="s">
        <v>0</v>
      </c>
      <c r="B48" s="26" t="s">
        <v>1</v>
      </c>
      <c r="C48" s="26" t="s">
        <v>2</v>
      </c>
      <c r="D48" s="27" t="s">
        <v>26</v>
      </c>
      <c r="E48" s="28" t="s">
        <v>27</v>
      </c>
      <c r="F48" s="29" t="s">
        <v>3</v>
      </c>
      <c r="G48" s="18" t="s">
        <v>28</v>
      </c>
    </row>
    <row r="49" spans="1:7" ht="26.25" customHeight="1">
      <c r="A49" s="37" t="s">
        <v>4</v>
      </c>
      <c r="B49" s="14"/>
      <c r="C49" s="14"/>
      <c r="D49" s="14"/>
      <c r="E49" s="21"/>
      <c r="F49" s="23">
        <f>IF(E49="","",E49)</f>
      </c>
      <c r="G49" s="51">
        <f>IF(F49="","",IF(E42=E49,"","Beginning Aging doesn't match last month, please fix"))</f>
      </c>
    </row>
    <row r="50" spans="1:7" ht="26.25" customHeight="1">
      <c r="A50" s="37" t="s">
        <v>5</v>
      </c>
      <c r="B50" s="2"/>
      <c r="C50" s="7"/>
      <c r="D50" s="7"/>
      <c r="E50" s="15"/>
      <c r="F50" s="24">
        <f>IF(F49="","",F49+B50)</f>
      </c>
      <c r="G50" s="51">
        <f>IF(B50="","",IF(E49="","Please enter a beginning Aging amount",""))</f>
      </c>
    </row>
    <row r="51" spans="1:7" ht="26.25" customHeight="1">
      <c r="A51" s="37" t="s">
        <v>6</v>
      </c>
      <c r="B51" s="7"/>
      <c r="C51" s="1"/>
      <c r="D51" s="7"/>
      <c r="E51" s="15"/>
      <c r="F51" s="24">
        <f>IF(F50="","",F50-C51)</f>
      </c>
      <c r="G51" s="51">
        <f>IF(C51="","",IF(E49="","Please enter a beginning Aging amount",""))</f>
      </c>
    </row>
    <row r="52" spans="1:7" ht="26.25" customHeight="1">
      <c r="A52" s="37" t="s">
        <v>7</v>
      </c>
      <c r="B52" s="7"/>
      <c r="C52" s="1"/>
      <c r="D52" s="7"/>
      <c r="E52" s="15"/>
      <c r="F52" s="24">
        <f>IF(F51="","",F51-C52)</f>
      </c>
      <c r="G52" s="51">
        <f>IF(C52="","",IF(E49="","Please enter a beginning Aging amount",""))</f>
      </c>
    </row>
    <row r="53" spans="1:7" ht="26.25" customHeight="1">
      <c r="A53" s="37" t="s">
        <v>8</v>
      </c>
      <c r="B53" s="2"/>
      <c r="C53" s="7"/>
      <c r="D53" s="7"/>
      <c r="E53" s="15"/>
      <c r="F53" s="24">
        <f>IF(F52="","",F52+B53)</f>
      </c>
      <c r="G53" s="51">
        <f>IF(B53="","",IF(E49="","Please enter a beginning Aging amount",""))</f>
      </c>
    </row>
    <row r="54" spans="1:7" ht="26.25" customHeight="1">
      <c r="A54" s="37" t="s">
        <v>9</v>
      </c>
      <c r="B54" s="48"/>
      <c r="C54" s="7"/>
      <c r="D54" s="7"/>
      <c r="E54" s="15"/>
      <c r="F54" s="24">
        <f>IF(F53="","",F53+B54)</f>
      </c>
      <c r="G54" s="51">
        <f>IF(B54="","",IF(E49="","Please enter a beginning Aging amount",""))</f>
      </c>
    </row>
    <row r="55" spans="1:7" ht="26.25" customHeight="1">
      <c r="A55" s="37" t="s">
        <v>10</v>
      </c>
      <c r="B55" s="2"/>
      <c r="C55" s="7"/>
      <c r="D55" s="7"/>
      <c r="E55" s="15"/>
      <c r="F55" s="24">
        <f>IF(F54="","",F54+B55)</f>
      </c>
      <c r="G55" s="51">
        <f>IF(B55="","",IF(E49="","Please enter a beginning Aging amount",""))</f>
      </c>
    </row>
    <row r="56" spans="1:7" ht="26.25" customHeight="1">
      <c r="A56" s="37" t="s">
        <v>11</v>
      </c>
      <c r="B56" s="7"/>
      <c r="C56" s="7"/>
      <c r="D56" s="1"/>
      <c r="E56" s="15"/>
      <c r="F56" s="24">
        <f>IF(F55="","",F55+D56)</f>
      </c>
      <c r="G56" s="51">
        <f>IF(D56="","",IF(E49="","Please enter a beginning Aging amount",""))</f>
      </c>
    </row>
    <row r="57" spans="1:7" ht="26.25" customHeight="1">
      <c r="A57" s="37" t="s">
        <v>12</v>
      </c>
      <c r="B57" s="7"/>
      <c r="C57" s="7"/>
      <c r="D57" s="7"/>
      <c r="E57" s="22"/>
      <c r="F57" s="24">
        <f>IF(F56="","",F56-E57)</f>
      </c>
      <c r="G57" s="51">
        <f>IF(E57="","",IF(E49="","Please enter a beginning Aging amount",""))</f>
      </c>
    </row>
    <row r="58" spans="1:7" ht="26.25" customHeight="1">
      <c r="A58" s="37" t="s">
        <v>29</v>
      </c>
      <c r="B58" s="7"/>
      <c r="C58" s="7"/>
      <c r="D58" s="7"/>
      <c r="E58" s="49"/>
      <c r="F58" s="33">
        <f>IF(F57="","",F57+E58)</f>
      </c>
      <c r="G58" s="51">
        <f>IF(E58="","",IF(E49="","Please enter a beginning Aging amount",""))</f>
      </c>
    </row>
    <row r="59" spans="1:7" ht="26.25" customHeight="1" thickBot="1">
      <c r="A59" s="38" t="s">
        <v>30</v>
      </c>
      <c r="B59" s="39" t="s">
        <v>31</v>
      </c>
      <c r="C59" s="40">
        <f>IF(E49="","",E49+B50-C51-C52+B53+B54+B55+D56)</f>
      </c>
      <c r="D59" s="41" t="s">
        <v>32</v>
      </c>
      <c r="E59" s="40">
        <f>IF(E57="","",E57-E58)</f>
      </c>
      <c r="F59" s="42">
        <f>IF(F58="","",IF(E49&lt;&gt;E42,"NOT BALANCED",IF(C59=E59,"Balanced","NOT BALANCED")))</f>
      </c>
      <c r="G59" s="52">
        <f>IF(F58="","",IF(F59="Balanced","",IF(F59="NOT BALANCED","Not balanced, please fix.","")))&amp;IF(E49="","",IF(E49&lt;&gt;E42," Beginning Aging doesn't match last month, please fix.",""))</f>
      </c>
    </row>
    <row r="60" spans="1:9" s="44" customFormat="1" ht="12.75">
      <c r="A60" s="45"/>
      <c r="B60" s="36"/>
      <c r="C60" s="11"/>
      <c r="D60" s="36"/>
      <c r="E60" s="11"/>
      <c r="F60" s="11"/>
      <c r="G60" s="46"/>
      <c r="I60" s="47"/>
    </row>
    <row r="61" ht="13.5" thickBot="1"/>
    <row r="62" spans="1:7" ht="21" thickBot="1">
      <c r="A62" s="3" t="s">
        <v>13</v>
      </c>
      <c r="B62" s="53" t="s">
        <v>18</v>
      </c>
      <c r="C62" s="54"/>
      <c r="D62" s="54"/>
      <c r="E62" s="54"/>
      <c r="F62" s="54"/>
      <c r="G62" s="55"/>
    </row>
    <row r="63" spans="1:7" ht="26.25" thickBot="1">
      <c r="A63" s="5" t="s">
        <v>0</v>
      </c>
      <c r="B63" s="26" t="s">
        <v>1</v>
      </c>
      <c r="C63" s="26" t="s">
        <v>2</v>
      </c>
      <c r="D63" s="27" t="s">
        <v>26</v>
      </c>
      <c r="E63" s="28" t="s">
        <v>27</v>
      </c>
      <c r="F63" s="29" t="s">
        <v>3</v>
      </c>
      <c r="G63" s="18" t="s">
        <v>28</v>
      </c>
    </row>
    <row r="64" spans="1:7" ht="26.25" customHeight="1">
      <c r="A64" s="37" t="s">
        <v>4</v>
      </c>
      <c r="B64" s="14"/>
      <c r="C64" s="14"/>
      <c r="D64" s="14"/>
      <c r="E64" s="21"/>
      <c r="F64" s="23">
        <f>IF(E64="","",E64)</f>
      </c>
      <c r="G64" s="51">
        <f>IF(F64="","",IF(E57=E64,"","Beginning Aging doesn't match last month, please fix"))</f>
      </c>
    </row>
    <row r="65" spans="1:7" ht="26.25" customHeight="1">
      <c r="A65" s="37" t="s">
        <v>5</v>
      </c>
      <c r="B65" s="2"/>
      <c r="C65" s="7"/>
      <c r="D65" s="7"/>
      <c r="E65" s="15"/>
      <c r="F65" s="24">
        <f>IF(F64="","",F64+B65)</f>
      </c>
      <c r="G65" s="51">
        <f>IF(B65="","",IF(E64="","Please enter a beginning Aging amount",""))</f>
      </c>
    </row>
    <row r="66" spans="1:7" ht="26.25" customHeight="1">
      <c r="A66" s="37" t="s">
        <v>6</v>
      </c>
      <c r="B66" s="7"/>
      <c r="C66" s="1"/>
      <c r="D66" s="7"/>
      <c r="E66" s="15"/>
      <c r="F66" s="24">
        <f>IF(F65="","",F65-C66)</f>
      </c>
      <c r="G66" s="51">
        <f>IF(C66="","",IF(E64="","Please enter a beginning Aging amount",""))</f>
      </c>
    </row>
    <row r="67" spans="1:7" ht="26.25" customHeight="1">
      <c r="A67" s="37" t="s">
        <v>7</v>
      </c>
      <c r="B67" s="7"/>
      <c r="C67" s="1"/>
      <c r="D67" s="7"/>
      <c r="E67" s="15"/>
      <c r="F67" s="24">
        <f>IF(F66="","",F66-C67)</f>
      </c>
      <c r="G67" s="51">
        <f>IF(C67="","",IF(E64="","Please enter a beginning Aging amount",""))</f>
      </c>
    </row>
    <row r="68" spans="1:7" ht="26.25" customHeight="1">
      <c r="A68" s="37" t="s">
        <v>8</v>
      </c>
      <c r="B68" s="2"/>
      <c r="C68" s="7"/>
      <c r="D68" s="7"/>
      <c r="E68" s="15"/>
      <c r="F68" s="24">
        <f>IF(F67="","",F67+B68)</f>
      </c>
      <c r="G68" s="51">
        <f>IF(B68="","",IF(E64="","Please enter a beginning Aging amount",""))</f>
      </c>
    </row>
    <row r="69" spans="1:7" ht="26.25" customHeight="1">
      <c r="A69" s="37" t="s">
        <v>9</v>
      </c>
      <c r="B69" s="48"/>
      <c r="C69" s="7"/>
      <c r="D69" s="7"/>
      <c r="E69" s="15"/>
      <c r="F69" s="24">
        <f>IF(F68="","",F68+B69)</f>
      </c>
      <c r="G69" s="51">
        <f>IF(B69="","",IF(E64="","Please enter a beginning Aging amount",""))</f>
      </c>
    </row>
    <row r="70" spans="1:7" ht="26.25" customHeight="1">
      <c r="A70" s="37" t="s">
        <v>10</v>
      </c>
      <c r="B70" s="2"/>
      <c r="C70" s="7"/>
      <c r="D70" s="7"/>
      <c r="E70" s="15"/>
      <c r="F70" s="24">
        <f>IF(F69="","",F69+B70)</f>
      </c>
      <c r="G70" s="51">
        <f>IF(B70="","",IF(E64="","Please enter a beginning Aging amount",""))</f>
      </c>
    </row>
    <row r="71" spans="1:7" ht="26.25" customHeight="1">
      <c r="A71" s="37" t="s">
        <v>11</v>
      </c>
      <c r="B71" s="7"/>
      <c r="C71" s="7"/>
      <c r="D71" s="1"/>
      <c r="E71" s="15"/>
      <c r="F71" s="24">
        <f>IF(F70="","",F70+D71)</f>
      </c>
      <c r="G71" s="51">
        <f>IF(D71="","",IF(E64="","Please enter a beginning Aging amount",""))</f>
      </c>
    </row>
    <row r="72" spans="1:7" ht="26.25" customHeight="1">
      <c r="A72" s="37" t="s">
        <v>12</v>
      </c>
      <c r="B72" s="7"/>
      <c r="C72" s="7"/>
      <c r="D72" s="7"/>
      <c r="E72" s="22"/>
      <c r="F72" s="24">
        <f>IF(F71="","",F71-E72)</f>
      </c>
      <c r="G72" s="51">
        <f>IF(E72="","",IF(E64="","Please enter a beginning Aging amount",""))</f>
      </c>
    </row>
    <row r="73" spans="1:7" ht="26.25" customHeight="1">
      <c r="A73" s="37" t="s">
        <v>29</v>
      </c>
      <c r="B73" s="7"/>
      <c r="C73" s="7"/>
      <c r="D73" s="7"/>
      <c r="E73" s="49"/>
      <c r="F73" s="33">
        <f>IF(F72="","",F72+E73)</f>
      </c>
      <c r="G73" s="51">
        <f>IF(E73="","",IF(E64="","Please enter a beginning Aging amount",""))</f>
      </c>
    </row>
    <row r="74" spans="1:7" ht="26.25" customHeight="1" thickBot="1">
      <c r="A74" s="38" t="s">
        <v>30</v>
      </c>
      <c r="B74" s="39" t="s">
        <v>31</v>
      </c>
      <c r="C74" s="40">
        <f>IF(E64="","",E64+B65-C66-C67+B68+B69+B70+D71)</f>
      </c>
      <c r="D74" s="41" t="s">
        <v>32</v>
      </c>
      <c r="E74" s="40">
        <f>IF(E72="","",E72-E73)</f>
      </c>
      <c r="F74" s="42">
        <f>IF(F73="","",IF(E64&lt;&gt;E57,"NOT BALANCED",IF(C74=E74,"Balanced","NOT BALANCED")))</f>
      </c>
      <c r="G74" s="52">
        <f>IF(F73="","",IF(F74="Balanced","",IF(F74="NOT BALANCED","Not balanced, please fix.","")))&amp;IF(E64="","",IF(E64&lt;&gt;E57," Beginning Aging doesn't match last month, please fix.",""))</f>
      </c>
    </row>
    <row r="75" spans="1:9" s="44" customFormat="1" ht="12.75">
      <c r="A75" s="45"/>
      <c r="B75" s="36"/>
      <c r="C75" s="11"/>
      <c r="D75" s="36"/>
      <c r="E75" s="11"/>
      <c r="F75" s="11"/>
      <c r="G75" s="46"/>
      <c r="I75" s="47"/>
    </row>
    <row r="76" ht="13.5" thickBot="1"/>
    <row r="77" spans="1:7" ht="21" thickBot="1">
      <c r="A77" s="3" t="s">
        <v>13</v>
      </c>
      <c r="B77" s="53" t="s">
        <v>19</v>
      </c>
      <c r="C77" s="54"/>
      <c r="D77" s="54"/>
      <c r="E77" s="54"/>
      <c r="F77" s="54"/>
      <c r="G77" s="55"/>
    </row>
    <row r="78" spans="1:7" ht="26.25" thickBot="1">
      <c r="A78" s="5" t="s">
        <v>0</v>
      </c>
      <c r="B78" s="26" t="s">
        <v>1</v>
      </c>
      <c r="C78" s="26" t="s">
        <v>2</v>
      </c>
      <c r="D78" s="27" t="s">
        <v>26</v>
      </c>
      <c r="E78" s="28" t="s">
        <v>27</v>
      </c>
      <c r="F78" s="29" t="s">
        <v>3</v>
      </c>
      <c r="G78" s="18" t="s">
        <v>28</v>
      </c>
    </row>
    <row r="79" spans="1:7" ht="26.25" customHeight="1">
      <c r="A79" s="37" t="s">
        <v>4</v>
      </c>
      <c r="B79" s="14"/>
      <c r="C79" s="14"/>
      <c r="D79" s="14"/>
      <c r="E79" s="21"/>
      <c r="F79" s="23">
        <f>IF(E79="","",E79)</f>
      </c>
      <c r="G79" s="51">
        <f>IF(F79="","",IF(E72=E79,"","Beginning Aging doesn't match last month, please fix"))</f>
      </c>
    </row>
    <row r="80" spans="1:7" ht="26.25" customHeight="1">
      <c r="A80" s="37" t="s">
        <v>5</v>
      </c>
      <c r="B80" s="2"/>
      <c r="C80" s="7"/>
      <c r="D80" s="7"/>
      <c r="E80" s="15"/>
      <c r="F80" s="24">
        <f>IF(F79="","",F79+B80)</f>
      </c>
      <c r="G80" s="51">
        <f>IF(B80="","",IF(E79="","Please enter a beginning Aging amount",""))</f>
      </c>
    </row>
    <row r="81" spans="1:7" ht="26.25" customHeight="1">
      <c r="A81" s="37" t="s">
        <v>6</v>
      </c>
      <c r="B81" s="7"/>
      <c r="C81" s="1"/>
      <c r="D81" s="7"/>
      <c r="E81" s="15"/>
      <c r="F81" s="24">
        <f>IF(F80="","",F80-C81)</f>
      </c>
      <c r="G81" s="51">
        <f>IF(C81="","",IF(E79="","Please enter a beginning Aging amount",""))</f>
      </c>
    </row>
    <row r="82" spans="1:7" ht="26.25" customHeight="1">
      <c r="A82" s="37" t="s">
        <v>7</v>
      </c>
      <c r="B82" s="7"/>
      <c r="C82" s="1"/>
      <c r="D82" s="7"/>
      <c r="E82" s="15"/>
      <c r="F82" s="24">
        <f>IF(F81="","",F81-C82)</f>
      </c>
      <c r="G82" s="51">
        <f>IF(C82="","",IF(E79="","Please enter a beginning Aging amount",""))</f>
      </c>
    </row>
    <row r="83" spans="1:7" ht="26.25" customHeight="1">
      <c r="A83" s="37" t="s">
        <v>8</v>
      </c>
      <c r="B83" s="2"/>
      <c r="C83" s="7"/>
      <c r="D83" s="7"/>
      <c r="E83" s="15"/>
      <c r="F83" s="24">
        <f>IF(F82="","",F82+B83)</f>
      </c>
      <c r="G83" s="51">
        <f>IF(B83="","",IF(E79="","Please enter a beginning Aging amount",""))</f>
      </c>
    </row>
    <row r="84" spans="1:7" ht="26.25" customHeight="1">
      <c r="A84" s="37" t="s">
        <v>9</v>
      </c>
      <c r="B84" s="48"/>
      <c r="C84" s="7"/>
      <c r="D84" s="7"/>
      <c r="E84" s="15"/>
      <c r="F84" s="24">
        <f>IF(F83="","",F83+B84)</f>
      </c>
      <c r="G84" s="51">
        <f>IF(B84="","",IF(E79="","Please enter a beginning Aging amount",""))</f>
      </c>
    </row>
    <row r="85" spans="1:7" ht="26.25" customHeight="1">
      <c r="A85" s="37" t="s">
        <v>10</v>
      </c>
      <c r="B85" s="2"/>
      <c r="C85" s="7"/>
      <c r="D85" s="7"/>
      <c r="E85" s="15"/>
      <c r="F85" s="24">
        <f>IF(F84="","",F84+B85)</f>
      </c>
      <c r="G85" s="51">
        <f>IF(B85="","",IF(E79="","Please enter a beginning Aging amount",""))</f>
      </c>
    </row>
    <row r="86" spans="1:7" ht="26.25" customHeight="1">
      <c r="A86" s="37" t="s">
        <v>11</v>
      </c>
      <c r="B86" s="7"/>
      <c r="C86" s="7"/>
      <c r="D86" s="1"/>
      <c r="E86" s="15"/>
      <c r="F86" s="24">
        <f>IF(F85="","",F85+D86)</f>
      </c>
      <c r="G86" s="51">
        <f>IF(D86="","",IF(E79="","Please enter a beginning Aging amount",""))</f>
      </c>
    </row>
    <row r="87" spans="1:7" ht="26.25" customHeight="1">
      <c r="A87" s="37" t="s">
        <v>12</v>
      </c>
      <c r="B87" s="7"/>
      <c r="C87" s="7"/>
      <c r="D87" s="7"/>
      <c r="E87" s="22"/>
      <c r="F87" s="24">
        <f>IF(F86="","",F86-E87)</f>
      </c>
      <c r="G87" s="51">
        <f>IF(E87="","",IF(E79="","Please enter a beginning Aging amount",""))</f>
      </c>
    </row>
    <row r="88" spans="1:7" ht="26.25" customHeight="1">
      <c r="A88" s="37" t="s">
        <v>29</v>
      </c>
      <c r="B88" s="7"/>
      <c r="C88" s="7"/>
      <c r="D88" s="7"/>
      <c r="E88" s="49"/>
      <c r="F88" s="33">
        <f>IF(F87="","",F87+E88)</f>
      </c>
      <c r="G88" s="51">
        <f>IF(E88="","",IF(E79="","Please enter a beginning Aging amount",""))</f>
      </c>
    </row>
    <row r="89" spans="1:7" ht="26.25" customHeight="1" thickBot="1">
      <c r="A89" s="38" t="s">
        <v>30</v>
      </c>
      <c r="B89" s="39" t="s">
        <v>31</v>
      </c>
      <c r="C89" s="40">
        <f>IF(E79="","",E79+B80-C81-C82+B83+B84+B85+D86)</f>
      </c>
      <c r="D89" s="41" t="s">
        <v>32</v>
      </c>
      <c r="E89" s="40">
        <f>IF(E87="","",E87-E88)</f>
      </c>
      <c r="F89" s="42">
        <f>IF(F88="","",IF(E79&lt;&gt;E72,"NOT BALANCED",IF(C89=E89,"Balanced","NOT BALANCED")))</f>
      </c>
      <c r="G89" s="52">
        <f>IF(F88="","",IF(F89="Balanced","",IF(F89="NOT BALANCED","Not balanced, please fix.","")))&amp;IF(E79="","",IF(E79&lt;&gt;E72," Beginning Aging doesn't match last month, please fix.",""))</f>
      </c>
    </row>
    <row r="90" spans="1:9" s="44" customFormat="1" ht="12.75">
      <c r="A90" s="45"/>
      <c r="B90" s="36"/>
      <c r="C90" s="11"/>
      <c r="D90" s="36"/>
      <c r="E90" s="11"/>
      <c r="F90" s="11"/>
      <c r="G90" s="46"/>
      <c r="I90" s="47"/>
    </row>
    <row r="91" ht="13.5" thickBot="1"/>
    <row r="92" spans="1:7" ht="21" thickBot="1">
      <c r="A92" s="3" t="s">
        <v>13</v>
      </c>
      <c r="B92" s="53" t="s">
        <v>20</v>
      </c>
      <c r="C92" s="54"/>
      <c r="D92" s="54"/>
      <c r="E92" s="54"/>
      <c r="F92" s="54"/>
      <c r="G92" s="55"/>
    </row>
    <row r="93" spans="1:7" ht="26.25" thickBot="1">
      <c r="A93" s="5" t="s">
        <v>0</v>
      </c>
      <c r="B93" s="26" t="s">
        <v>1</v>
      </c>
      <c r="C93" s="26" t="s">
        <v>2</v>
      </c>
      <c r="D93" s="27" t="s">
        <v>26</v>
      </c>
      <c r="E93" s="28" t="s">
        <v>27</v>
      </c>
      <c r="F93" s="29" t="s">
        <v>3</v>
      </c>
      <c r="G93" s="18" t="s">
        <v>28</v>
      </c>
    </row>
    <row r="94" spans="1:7" ht="26.25" customHeight="1">
      <c r="A94" s="37" t="s">
        <v>4</v>
      </c>
      <c r="B94" s="14"/>
      <c r="C94" s="14"/>
      <c r="D94" s="14"/>
      <c r="E94" s="21"/>
      <c r="F94" s="23">
        <f>IF(E94="","",E94)</f>
      </c>
      <c r="G94" s="51">
        <f>IF(F94="","",IF(E87=E94,"","Beginning Aging doesn't match last month, please fix"))</f>
      </c>
    </row>
    <row r="95" spans="1:7" ht="26.25" customHeight="1">
      <c r="A95" s="37" t="s">
        <v>5</v>
      </c>
      <c r="B95" s="2"/>
      <c r="C95" s="7"/>
      <c r="D95" s="7"/>
      <c r="E95" s="15"/>
      <c r="F95" s="24">
        <f>IF(F94="","",F94+B95)</f>
      </c>
      <c r="G95" s="51">
        <f>IF(B95="","",IF(E94="","Please enter a beginning Aging amount",""))</f>
      </c>
    </row>
    <row r="96" spans="1:7" ht="26.25" customHeight="1">
      <c r="A96" s="37" t="s">
        <v>6</v>
      </c>
      <c r="B96" s="7"/>
      <c r="C96" s="1"/>
      <c r="D96" s="7"/>
      <c r="E96" s="15"/>
      <c r="F96" s="24">
        <f>IF(F95="","",F95-C96)</f>
      </c>
      <c r="G96" s="51">
        <f>IF(C96="","",IF(E94="","Please enter a beginning Aging amount",""))</f>
      </c>
    </row>
    <row r="97" spans="1:7" ht="26.25" customHeight="1">
      <c r="A97" s="37" t="s">
        <v>7</v>
      </c>
      <c r="B97" s="7"/>
      <c r="C97" s="1"/>
      <c r="D97" s="7"/>
      <c r="E97" s="15"/>
      <c r="F97" s="24">
        <f>IF(F96="","",F96-C97)</f>
      </c>
      <c r="G97" s="51">
        <f>IF(C97="","",IF(E94="","Please enter a beginning Aging amount",""))</f>
      </c>
    </row>
    <row r="98" spans="1:7" ht="26.25" customHeight="1">
      <c r="A98" s="37" t="s">
        <v>8</v>
      </c>
      <c r="B98" s="2"/>
      <c r="C98" s="7"/>
      <c r="D98" s="7"/>
      <c r="E98" s="15"/>
      <c r="F98" s="24">
        <f>IF(F97="","",F97+B98)</f>
      </c>
      <c r="G98" s="51">
        <f>IF(B98="","",IF(E94="","Please enter a beginning Aging amount",""))</f>
      </c>
    </row>
    <row r="99" spans="1:7" ht="26.25" customHeight="1">
      <c r="A99" s="37" t="s">
        <v>9</v>
      </c>
      <c r="B99" s="48"/>
      <c r="C99" s="7"/>
      <c r="D99" s="7"/>
      <c r="E99" s="15"/>
      <c r="F99" s="24">
        <f>IF(F98="","",F98+B99)</f>
      </c>
      <c r="G99" s="51">
        <f>IF(B99="","",IF(E94="","Please enter a beginning Aging amount",""))</f>
      </c>
    </row>
    <row r="100" spans="1:7" ht="26.25" customHeight="1">
      <c r="A100" s="37" t="s">
        <v>10</v>
      </c>
      <c r="B100" s="2"/>
      <c r="C100" s="7"/>
      <c r="D100" s="7"/>
      <c r="E100" s="15"/>
      <c r="F100" s="24">
        <f>IF(F99="","",F99+B100)</f>
      </c>
      <c r="G100" s="51">
        <f>IF(B100="","",IF(E94="","Please enter a beginning Aging amount",""))</f>
      </c>
    </row>
    <row r="101" spans="1:7" ht="26.25" customHeight="1">
      <c r="A101" s="37" t="s">
        <v>11</v>
      </c>
      <c r="B101" s="7"/>
      <c r="C101" s="7"/>
      <c r="D101" s="1"/>
      <c r="E101" s="15"/>
      <c r="F101" s="24">
        <f>IF(F100="","",F100+D101)</f>
      </c>
      <c r="G101" s="51">
        <f>IF(D101="","",IF(E94="","Please enter a beginning Aging amount",""))</f>
      </c>
    </row>
    <row r="102" spans="1:7" ht="26.25" customHeight="1">
      <c r="A102" s="37" t="s">
        <v>12</v>
      </c>
      <c r="B102" s="7"/>
      <c r="C102" s="7"/>
      <c r="D102" s="7"/>
      <c r="E102" s="22"/>
      <c r="F102" s="24">
        <f>IF(F101="","",F101-E102)</f>
      </c>
      <c r="G102" s="51">
        <f>IF(E102="","",IF(E94="","Please enter a beginning Aging amount",""))</f>
      </c>
    </row>
    <row r="103" spans="1:7" ht="26.25" customHeight="1">
      <c r="A103" s="37" t="s">
        <v>29</v>
      </c>
      <c r="B103" s="7"/>
      <c r="C103" s="7"/>
      <c r="D103" s="7"/>
      <c r="E103" s="49"/>
      <c r="F103" s="33">
        <f>IF(F102="","",F102+E103)</f>
      </c>
      <c r="G103" s="51">
        <f>IF(E103="","",IF(E94="","Please enter a beginning Aging amount",""))</f>
      </c>
    </row>
    <row r="104" spans="1:9" s="44" customFormat="1" ht="26.25" customHeight="1" thickBot="1">
      <c r="A104" s="38" t="s">
        <v>30</v>
      </c>
      <c r="B104" s="39" t="s">
        <v>31</v>
      </c>
      <c r="C104" s="40">
        <f>IF(E94="","",E94+B95-C96-C97+B98+B99+B100+D101)</f>
      </c>
      <c r="D104" s="41" t="s">
        <v>32</v>
      </c>
      <c r="E104" s="40">
        <f>IF(E102="","",E102-E103)</f>
      </c>
      <c r="F104" s="42">
        <f>IF(F103="","",IF(E94&lt;&gt;E87,"NOT BALANCED",IF(C104=E104,"Balanced","NOT BALANCED")))</f>
      </c>
      <c r="G104" s="52">
        <f>IF(F103="","",IF(F104="Balanced","",IF(F104="NOT BALANCED","Not balanced, please fix.","")))&amp;IF(E94="","",IF(E94&lt;&gt;E87," Beginning Aging doesn't match last month, please fix.",""))</f>
      </c>
      <c r="I104" s="47"/>
    </row>
    <row r="105" spans="1:9" s="44" customFormat="1" ht="12.75">
      <c r="A105" s="45"/>
      <c r="B105" s="36"/>
      <c r="C105" s="11"/>
      <c r="D105" s="36"/>
      <c r="E105" s="11"/>
      <c r="F105" s="11"/>
      <c r="G105" s="46"/>
      <c r="I105" s="47"/>
    </row>
    <row r="106" ht="13.5" thickBot="1"/>
    <row r="107" spans="1:7" ht="21" thickBot="1">
      <c r="A107" s="3" t="s">
        <v>13</v>
      </c>
      <c r="B107" s="53" t="s">
        <v>21</v>
      </c>
      <c r="C107" s="54"/>
      <c r="D107" s="54"/>
      <c r="E107" s="54"/>
      <c r="F107" s="54"/>
      <c r="G107" s="55"/>
    </row>
    <row r="108" spans="1:7" ht="26.25" thickBot="1">
      <c r="A108" s="5" t="s">
        <v>0</v>
      </c>
      <c r="B108" s="12" t="s">
        <v>1</v>
      </c>
      <c r="C108" s="12" t="s">
        <v>2</v>
      </c>
      <c r="D108" s="16" t="s">
        <v>26</v>
      </c>
      <c r="E108" s="18" t="s">
        <v>27</v>
      </c>
      <c r="F108" s="17" t="s">
        <v>3</v>
      </c>
      <c r="G108" s="18" t="s">
        <v>28</v>
      </c>
    </row>
    <row r="109" spans="1:7" ht="26.25" customHeight="1">
      <c r="A109" s="37" t="s">
        <v>4</v>
      </c>
      <c r="B109" s="14"/>
      <c r="C109" s="14"/>
      <c r="D109" s="14"/>
      <c r="E109" s="21"/>
      <c r="F109" s="23">
        <f>IF(E109="","",E109)</f>
      </c>
      <c r="G109" s="51">
        <f>IF(F109="","",IF(E102=E109,"","Beginning Aging doesn't match last month, please fix"))</f>
      </c>
    </row>
    <row r="110" spans="1:7" ht="26.25" customHeight="1">
      <c r="A110" s="37" t="s">
        <v>5</v>
      </c>
      <c r="B110" s="2"/>
      <c r="C110" s="7"/>
      <c r="D110" s="7"/>
      <c r="E110" s="15"/>
      <c r="F110" s="24">
        <f>IF(F109="","",F109+B110)</f>
      </c>
      <c r="G110" s="51">
        <f>IF(B110="","",IF(E109="","Please enter a beginning Aging amount",""))</f>
      </c>
    </row>
    <row r="111" spans="1:7" ht="26.25" customHeight="1">
      <c r="A111" s="37" t="s">
        <v>6</v>
      </c>
      <c r="B111" s="7"/>
      <c r="C111" s="1"/>
      <c r="D111" s="7"/>
      <c r="E111" s="15"/>
      <c r="F111" s="24">
        <f>IF(F110="","",F110-C111)</f>
      </c>
      <c r="G111" s="51">
        <f>IF(C111="","",IF(E109="","Please enter a beginning Aging amount",""))</f>
      </c>
    </row>
    <row r="112" spans="1:7" ht="26.25" customHeight="1">
      <c r="A112" s="37" t="s">
        <v>7</v>
      </c>
      <c r="B112" s="7"/>
      <c r="C112" s="1"/>
      <c r="D112" s="7"/>
      <c r="E112" s="15"/>
      <c r="F112" s="24">
        <f>IF(F111="","",F111-C112)</f>
      </c>
      <c r="G112" s="51">
        <f>IF(C112="","",IF(E109="","Please enter a beginning Aging amount",""))</f>
      </c>
    </row>
    <row r="113" spans="1:7" ht="26.25" customHeight="1">
      <c r="A113" s="37" t="s">
        <v>8</v>
      </c>
      <c r="B113" s="2"/>
      <c r="C113" s="7"/>
      <c r="D113" s="7"/>
      <c r="E113" s="15"/>
      <c r="F113" s="24">
        <f>IF(F112="","",F112+B113)</f>
      </c>
      <c r="G113" s="51">
        <f>IF(B113="","",IF(E109="","Please enter a beginning Aging amount",""))</f>
      </c>
    </row>
    <row r="114" spans="1:7" ht="26.25" customHeight="1">
      <c r="A114" s="37" t="s">
        <v>9</v>
      </c>
      <c r="B114" s="48"/>
      <c r="C114" s="7"/>
      <c r="D114" s="7"/>
      <c r="E114" s="15"/>
      <c r="F114" s="24">
        <f>IF(F113="","",F113+B114)</f>
      </c>
      <c r="G114" s="51">
        <f>IF(B114="","",IF(E109="","Please enter a beginning Aging amount",""))</f>
      </c>
    </row>
    <row r="115" spans="1:7" ht="26.25" customHeight="1">
      <c r="A115" s="37" t="s">
        <v>10</v>
      </c>
      <c r="B115" s="2"/>
      <c r="C115" s="7"/>
      <c r="D115" s="7"/>
      <c r="E115" s="15"/>
      <c r="F115" s="24">
        <f>IF(F114="","",F114+B115)</f>
      </c>
      <c r="G115" s="51">
        <f>IF(B115="","",IF(E109="","Please enter a beginning Aging amount",""))</f>
      </c>
    </row>
    <row r="116" spans="1:7" ht="26.25" customHeight="1">
      <c r="A116" s="37" t="s">
        <v>11</v>
      </c>
      <c r="B116" s="7"/>
      <c r="C116" s="7"/>
      <c r="D116" s="1"/>
      <c r="E116" s="15"/>
      <c r="F116" s="24">
        <f>IF(F115="","",F115+D116)</f>
      </c>
      <c r="G116" s="51">
        <f>IF(D116="","",IF(E109="","Please enter a beginning Aging amount",""))</f>
      </c>
    </row>
    <row r="117" spans="1:7" ht="26.25" customHeight="1">
      <c r="A117" s="37" t="s">
        <v>12</v>
      </c>
      <c r="B117" s="7"/>
      <c r="C117" s="7"/>
      <c r="D117" s="7"/>
      <c r="E117" s="22"/>
      <c r="F117" s="24">
        <f>IF(F116="","",F116-E117)</f>
      </c>
      <c r="G117" s="51">
        <f>IF(E117="","",IF(E109="","Please enter a beginning Aging amount",""))</f>
      </c>
    </row>
    <row r="118" spans="1:7" ht="26.25" customHeight="1">
      <c r="A118" s="37" t="s">
        <v>29</v>
      </c>
      <c r="B118" s="7"/>
      <c r="C118" s="7"/>
      <c r="D118" s="7"/>
      <c r="E118" s="49"/>
      <c r="F118" s="33">
        <f>IF(F117="","",F117+E118)</f>
      </c>
      <c r="G118" s="51">
        <f>IF(E118="","",IF(E109="","Please enter a beginning Aging amount",""))</f>
      </c>
    </row>
    <row r="119" spans="1:7" ht="26.25" customHeight="1" thickBot="1">
      <c r="A119" s="38" t="s">
        <v>30</v>
      </c>
      <c r="B119" s="39" t="s">
        <v>31</v>
      </c>
      <c r="C119" s="40">
        <f>IF(E109="","",E109+B110-C111-C112+B113+B114+B115+D116)</f>
      </c>
      <c r="D119" s="41" t="s">
        <v>32</v>
      </c>
      <c r="E119" s="40">
        <f>IF(E117="","",E117-E118)</f>
      </c>
      <c r="F119" s="42">
        <f>IF(F118="","",IF(E109&lt;&gt;E102,"NOT BALANCED",IF(C119=E119,"Balanced","NOT BALANCED")))</f>
      </c>
      <c r="G119" s="52">
        <f>IF(F118="","",IF(F119="Balanced","",IF(F119="NOT BALANCED","Not balanced, please fix.","")))&amp;IF(E109="","",IF(E109&lt;&gt;E102," Beginning Aging doesn't match last month, please fix.",""))</f>
      </c>
    </row>
    <row r="120" spans="1:9" s="44" customFormat="1" ht="12.75">
      <c r="A120" s="45"/>
      <c r="B120" s="36"/>
      <c r="C120" s="11"/>
      <c r="D120" s="36"/>
      <c r="E120" s="11"/>
      <c r="F120" s="11"/>
      <c r="G120" s="46"/>
      <c r="I120" s="47"/>
    </row>
    <row r="121" ht="13.5" thickBot="1"/>
    <row r="122" spans="1:7" ht="21" thickBot="1">
      <c r="A122" s="3" t="s">
        <v>13</v>
      </c>
      <c r="B122" s="53" t="s">
        <v>22</v>
      </c>
      <c r="C122" s="54"/>
      <c r="D122" s="54"/>
      <c r="E122" s="54"/>
      <c r="F122" s="54"/>
      <c r="G122" s="55"/>
    </row>
    <row r="123" spans="1:7" ht="26.25" thickBot="1">
      <c r="A123" s="5" t="s">
        <v>0</v>
      </c>
      <c r="B123" s="26" t="s">
        <v>1</v>
      </c>
      <c r="C123" s="26" t="s">
        <v>2</v>
      </c>
      <c r="D123" s="27" t="s">
        <v>26</v>
      </c>
      <c r="E123" s="28" t="s">
        <v>27</v>
      </c>
      <c r="F123" s="30" t="s">
        <v>3</v>
      </c>
      <c r="G123" s="5" t="s">
        <v>28</v>
      </c>
    </row>
    <row r="124" spans="1:7" ht="26.25" customHeight="1">
      <c r="A124" s="37" t="s">
        <v>4</v>
      </c>
      <c r="B124" s="14"/>
      <c r="C124" s="14"/>
      <c r="D124" s="14"/>
      <c r="E124" s="21"/>
      <c r="F124" s="23">
        <f>IF(E124="","",E124)</f>
      </c>
      <c r="G124" s="51">
        <f>IF(F124="","",IF(E117=E124,"","Beginning Aging doesn't match last month, please fix"))</f>
      </c>
    </row>
    <row r="125" spans="1:7" ht="26.25" customHeight="1">
      <c r="A125" s="37" t="s">
        <v>5</v>
      </c>
      <c r="B125" s="2"/>
      <c r="C125" s="7"/>
      <c r="D125" s="7"/>
      <c r="E125" s="15"/>
      <c r="F125" s="24">
        <f>IF(F124="","",F124+B125)</f>
      </c>
      <c r="G125" s="51">
        <f>IF(B125="","",IF(E124="","Please enter a beginning Aging amount",""))</f>
      </c>
    </row>
    <row r="126" spans="1:7" ht="26.25" customHeight="1">
      <c r="A126" s="37" t="s">
        <v>6</v>
      </c>
      <c r="B126" s="7"/>
      <c r="C126" s="1"/>
      <c r="D126" s="7"/>
      <c r="E126" s="15"/>
      <c r="F126" s="24">
        <f>IF(F125="","",F125-C126)</f>
      </c>
      <c r="G126" s="51">
        <f>IF(C126="","",IF(E124="","Please enter a beginning Aging amount",""))</f>
      </c>
    </row>
    <row r="127" spans="1:7" ht="26.25" customHeight="1">
      <c r="A127" s="37" t="s">
        <v>7</v>
      </c>
      <c r="B127" s="7"/>
      <c r="C127" s="1"/>
      <c r="D127" s="7"/>
      <c r="E127" s="15"/>
      <c r="F127" s="24">
        <f>IF(F126="","",F126-C127)</f>
      </c>
      <c r="G127" s="51">
        <f>IF(C127="","",IF(E124="","Please enter a beginning Aging amount",""))</f>
      </c>
    </row>
    <row r="128" spans="1:7" ht="26.25" customHeight="1">
      <c r="A128" s="37" t="s">
        <v>8</v>
      </c>
      <c r="B128" s="2"/>
      <c r="C128" s="7"/>
      <c r="D128" s="7"/>
      <c r="E128" s="15"/>
      <c r="F128" s="24">
        <f>IF(F127="","",F127+B128)</f>
      </c>
      <c r="G128" s="51">
        <f>IF(B128="","",IF(E124="","Please enter a beginning Aging amount",""))</f>
      </c>
    </row>
    <row r="129" spans="1:7" ht="26.25" customHeight="1">
      <c r="A129" s="37" t="s">
        <v>9</v>
      </c>
      <c r="B129" s="48"/>
      <c r="C129" s="7"/>
      <c r="D129" s="7"/>
      <c r="E129" s="15"/>
      <c r="F129" s="24">
        <f>IF(F128="","",F128+B129)</f>
      </c>
      <c r="G129" s="51">
        <f>IF(B129="","",IF(E124="","Please enter a beginning Aging amount",""))</f>
      </c>
    </row>
    <row r="130" spans="1:7" ht="26.25" customHeight="1">
      <c r="A130" s="37" t="s">
        <v>10</v>
      </c>
      <c r="B130" s="2"/>
      <c r="C130" s="7"/>
      <c r="D130" s="7"/>
      <c r="E130" s="15"/>
      <c r="F130" s="24">
        <f>IF(F129="","",F129+B130)</f>
      </c>
      <c r="G130" s="51">
        <f>IF(B130="","",IF(E124="","Please enter a beginning Aging amount",""))</f>
      </c>
    </row>
    <row r="131" spans="1:7" ht="26.25" customHeight="1">
      <c r="A131" s="37" t="s">
        <v>11</v>
      </c>
      <c r="B131" s="7"/>
      <c r="C131" s="7"/>
      <c r="D131" s="1"/>
      <c r="E131" s="15"/>
      <c r="F131" s="24">
        <f>IF(F130="","",F130+D131)</f>
      </c>
      <c r="G131" s="51">
        <f>IF(D131="","",IF(E124="","Please enter a beginning Aging amount",""))</f>
      </c>
    </row>
    <row r="132" spans="1:7" ht="26.25" customHeight="1">
      <c r="A132" s="37" t="s">
        <v>12</v>
      </c>
      <c r="B132" s="7"/>
      <c r="C132" s="7"/>
      <c r="D132" s="7"/>
      <c r="E132" s="22"/>
      <c r="F132" s="24">
        <f>IF(F131="","",F131-E132)</f>
      </c>
      <c r="G132" s="51">
        <f>IF(E132="","",IF(E124="","Please enter a beginning Aging amount",""))</f>
      </c>
    </row>
    <row r="133" spans="1:7" ht="26.25" customHeight="1">
      <c r="A133" s="37" t="s">
        <v>29</v>
      </c>
      <c r="B133" s="7"/>
      <c r="C133" s="7"/>
      <c r="D133" s="7"/>
      <c r="E133" s="49"/>
      <c r="F133" s="33">
        <f>IF(F132="","",F132+E133)</f>
      </c>
      <c r="G133" s="51">
        <f>IF(E133="","",IF(E124="","Please enter a beginning Aging amount",""))</f>
      </c>
    </row>
    <row r="134" spans="1:7" ht="26.25" customHeight="1" thickBot="1">
      <c r="A134" s="38" t="s">
        <v>30</v>
      </c>
      <c r="B134" s="39" t="s">
        <v>31</v>
      </c>
      <c r="C134" s="40">
        <f>IF(E124="","",E124+B125-C126-C127+B128+B129+B130+D131)</f>
      </c>
      <c r="D134" s="41" t="s">
        <v>32</v>
      </c>
      <c r="E134" s="40">
        <f>IF(E132="","",E132-E133)</f>
      </c>
      <c r="F134" s="42">
        <f>IF(F133="","",IF(E124&lt;&gt;E117,"NOT BALANCED",IF(C134=E134,"Balanced","NOT BALANCED")))</f>
      </c>
      <c r="G134" s="52">
        <f>IF(F133="","",IF(F134="Balanced","",IF(F134="NOT BALANCED","Not balanced, please fix.","")))&amp;IF(E124="","",IF(E124&lt;&gt;E117," Beginning Aging doesn't match last month, please fix.",""))</f>
      </c>
    </row>
    <row r="135" spans="1:9" s="44" customFormat="1" ht="12.75">
      <c r="A135" s="45"/>
      <c r="B135" s="36"/>
      <c r="C135" s="11"/>
      <c r="D135" s="36"/>
      <c r="E135" s="11"/>
      <c r="F135" s="11"/>
      <c r="G135" s="46"/>
      <c r="I135" s="47"/>
    </row>
    <row r="136" ht="13.5" thickBot="1"/>
    <row r="137" spans="1:7" ht="21" thickBot="1">
      <c r="A137" s="3" t="s">
        <v>13</v>
      </c>
      <c r="B137" s="53" t="s">
        <v>23</v>
      </c>
      <c r="C137" s="54"/>
      <c r="D137" s="54"/>
      <c r="E137" s="54"/>
      <c r="F137" s="54"/>
      <c r="G137" s="55"/>
    </row>
    <row r="138" spans="1:7" ht="26.25" thickBot="1">
      <c r="A138" s="5" t="s">
        <v>0</v>
      </c>
      <c r="B138" s="26" t="s">
        <v>1</v>
      </c>
      <c r="C138" s="26" t="s">
        <v>2</v>
      </c>
      <c r="D138" s="27" t="s">
        <v>26</v>
      </c>
      <c r="E138" s="28" t="s">
        <v>27</v>
      </c>
      <c r="F138" s="29" t="s">
        <v>3</v>
      </c>
      <c r="G138" s="5" t="s">
        <v>28</v>
      </c>
    </row>
    <row r="139" spans="1:7" ht="26.25" customHeight="1">
      <c r="A139" s="37" t="s">
        <v>4</v>
      </c>
      <c r="B139" s="14"/>
      <c r="C139" s="14"/>
      <c r="D139" s="14"/>
      <c r="E139" s="21"/>
      <c r="F139" s="23">
        <f>IF(E139="","",E139)</f>
      </c>
      <c r="G139" s="51">
        <f>IF(F139="","",IF(E132=E139,"","Beginning Aging doesn't match last month, please fix"))</f>
      </c>
    </row>
    <row r="140" spans="1:7" ht="26.25" customHeight="1">
      <c r="A140" s="37" t="s">
        <v>5</v>
      </c>
      <c r="B140" s="2"/>
      <c r="C140" s="7"/>
      <c r="D140" s="7"/>
      <c r="E140" s="15"/>
      <c r="F140" s="24">
        <f>IF(F139="","",F139+B140)</f>
      </c>
      <c r="G140" s="51">
        <f>IF(B140="","",IF(E139="","Please enter a beginning Aging amount",""))</f>
      </c>
    </row>
    <row r="141" spans="1:7" ht="26.25" customHeight="1">
      <c r="A141" s="37" t="s">
        <v>6</v>
      </c>
      <c r="B141" s="7"/>
      <c r="C141" s="1"/>
      <c r="D141" s="7"/>
      <c r="E141" s="15"/>
      <c r="F141" s="24">
        <f>IF(F140="","",F140-C141)</f>
      </c>
      <c r="G141" s="51">
        <f>IF(C141="","",IF(E139="","Please enter a beginning Aging amount",""))</f>
      </c>
    </row>
    <row r="142" spans="1:7" ht="26.25" customHeight="1">
      <c r="A142" s="37" t="s">
        <v>7</v>
      </c>
      <c r="B142" s="7"/>
      <c r="C142" s="1"/>
      <c r="D142" s="7"/>
      <c r="E142" s="15"/>
      <c r="F142" s="24">
        <f>IF(F141="","",F141-C142)</f>
      </c>
      <c r="G142" s="51">
        <f>IF(C142="","",IF(E139="","Please enter a beginning Aging amount",""))</f>
      </c>
    </row>
    <row r="143" spans="1:7" ht="26.25" customHeight="1">
      <c r="A143" s="37" t="s">
        <v>8</v>
      </c>
      <c r="B143" s="2"/>
      <c r="C143" s="7"/>
      <c r="D143" s="7"/>
      <c r="E143" s="15"/>
      <c r="F143" s="24">
        <f>IF(F142="","",F142+B143)</f>
      </c>
      <c r="G143" s="51">
        <f>IF(B143="","",IF(E139="","Please enter a beginning Aging amount",""))</f>
      </c>
    </row>
    <row r="144" spans="1:7" ht="26.25" customHeight="1">
      <c r="A144" s="37" t="s">
        <v>9</v>
      </c>
      <c r="B144" s="48"/>
      <c r="C144" s="7"/>
      <c r="D144" s="7"/>
      <c r="E144" s="15"/>
      <c r="F144" s="24">
        <f>IF(F143="","",F143+B144)</f>
      </c>
      <c r="G144" s="51">
        <f>IF(B144="","",IF(E139="","Please enter a beginning Aging amount",""))</f>
      </c>
    </row>
    <row r="145" spans="1:7" ht="26.25" customHeight="1">
      <c r="A145" s="37" t="s">
        <v>10</v>
      </c>
      <c r="B145" s="2"/>
      <c r="C145" s="7"/>
      <c r="D145" s="7"/>
      <c r="E145" s="15"/>
      <c r="F145" s="24">
        <f>IF(F144="","",F144+B145)</f>
      </c>
      <c r="G145" s="51">
        <f>IF(B145="","",IF(E139="","Please enter a beginning Aging amount",""))</f>
      </c>
    </row>
    <row r="146" spans="1:7" ht="26.25" customHeight="1">
      <c r="A146" s="37" t="s">
        <v>11</v>
      </c>
      <c r="B146" s="7"/>
      <c r="C146" s="7"/>
      <c r="D146" s="1"/>
      <c r="E146" s="15"/>
      <c r="F146" s="24">
        <f>IF(F145="","",F145+D146)</f>
      </c>
      <c r="G146" s="51">
        <f>IF(D146="","",IF(E139="","Please enter a beginning Aging amount",""))</f>
      </c>
    </row>
    <row r="147" spans="1:7" ht="26.25" customHeight="1">
      <c r="A147" s="37" t="s">
        <v>12</v>
      </c>
      <c r="B147" s="7"/>
      <c r="C147" s="7"/>
      <c r="D147" s="7"/>
      <c r="E147" s="22"/>
      <c r="F147" s="24">
        <f>IF(F146="","",F146-E147)</f>
      </c>
      <c r="G147" s="51">
        <f>IF(E147="","",IF(E139="","Please enter a beginning Aging amount",""))</f>
      </c>
    </row>
    <row r="148" spans="1:7" ht="26.25" customHeight="1">
      <c r="A148" s="37" t="s">
        <v>29</v>
      </c>
      <c r="B148" s="7"/>
      <c r="C148" s="7"/>
      <c r="D148" s="7"/>
      <c r="E148" s="49"/>
      <c r="F148" s="33">
        <f>IF(F147="","",F147+E148)</f>
      </c>
      <c r="G148" s="51">
        <f>IF(E148="","",IF(E139="","Please enter a beginning Aging amount",""))</f>
      </c>
    </row>
    <row r="149" spans="1:7" ht="26.25" customHeight="1" thickBot="1">
      <c r="A149" s="38" t="s">
        <v>30</v>
      </c>
      <c r="B149" s="39" t="s">
        <v>31</v>
      </c>
      <c r="C149" s="40">
        <f>IF(E139="","",E139+B140-C141-C142+B143+B144+B145+D146)</f>
      </c>
      <c r="D149" s="41" t="s">
        <v>32</v>
      </c>
      <c r="E149" s="40">
        <f>IF(E147="","",E147-E148)</f>
      </c>
      <c r="F149" s="42">
        <f>IF(F148="","",IF(E139&lt;&gt;E132,"NOT BALANCED",IF(C149=E149,"Balanced","NOT BALANCED")))</f>
      </c>
      <c r="G149" s="52">
        <f>IF(F148="","",IF(F149="Balanced","",IF(F149="NOT BALANCED","Not balanced, please fix.","")))&amp;IF(E139="","",IF(E139&lt;&gt;E132," Beginning Aging doesn't match last month, please fix.",""))</f>
      </c>
    </row>
    <row r="151" ht="13.5" thickBot="1"/>
    <row r="152" spans="1:7" ht="21" thickBot="1">
      <c r="A152" s="3" t="s">
        <v>13</v>
      </c>
      <c r="B152" s="53" t="s">
        <v>24</v>
      </c>
      <c r="C152" s="54"/>
      <c r="D152" s="54"/>
      <c r="E152" s="54"/>
      <c r="F152" s="54"/>
      <c r="G152" s="55"/>
    </row>
    <row r="153" spans="1:7" ht="26.25" thickBot="1">
      <c r="A153" s="5" t="s">
        <v>0</v>
      </c>
      <c r="B153" s="26" t="s">
        <v>1</v>
      </c>
      <c r="C153" s="26" t="s">
        <v>2</v>
      </c>
      <c r="D153" s="27" t="s">
        <v>26</v>
      </c>
      <c r="E153" s="28" t="s">
        <v>27</v>
      </c>
      <c r="F153" s="29" t="s">
        <v>3</v>
      </c>
      <c r="G153" s="18" t="s">
        <v>28</v>
      </c>
    </row>
    <row r="154" spans="1:7" ht="26.25" customHeight="1">
      <c r="A154" s="37" t="s">
        <v>4</v>
      </c>
      <c r="B154" s="14"/>
      <c r="C154" s="14"/>
      <c r="D154" s="14"/>
      <c r="E154" s="21"/>
      <c r="F154" s="23">
        <f>IF(E154="","",E154)</f>
      </c>
      <c r="G154" s="51">
        <f>IF(F154="","",IF(E147=E154,"","Beginning Aging doesn't match last month, please fix"))</f>
      </c>
    </row>
    <row r="155" spans="1:7" ht="26.25" customHeight="1">
      <c r="A155" s="37" t="s">
        <v>5</v>
      </c>
      <c r="B155" s="2"/>
      <c r="C155" s="7"/>
      <c r="D155" s="7"/>
      <c r="E155" s="15"/>
      <c r="F155" s="24">
        <f>IF(F154="","",F154+B155)</f>
      </c>
      <c r="G155" s="51">
        <f>IF(B155="","",IF(E154="","Please enter a beginning Aging amount",""))</f>
      </c>
    </row>
    <row r="156" spans="1:7" ht="26.25" customHeight="1">
      <c r="A156" s="37" t="s">
        <v>6</v>
      </c>
      <c r="B156" s="7"/>
      <c r="C156" s="1"/>
      <c r="D156" s="7"/>
      <c r="E156" s="15"/>
      <c r="F156" s="24">
        <f>IF(F155="","",F155-C156)</f>
      </c>
      <c r="G156" s="51">
        <f>IF(C156="","",IF(E154="","Please enter a beginning Aging amount",""))</f>
      </c>
    </row>
    <row r="157" spans="1:7" ht="26.25" customHeight="1">
      <c r="A157" s="37" t="s">
        <v>7</v>
      </c>
      <c r="B157" s="7"/>
      <c r="C157" s="1"/>
      <c r="D157" s="7"/>
      <c r="E157" s="15"/>
      <c r="F157" s="24">
        <f>IF(F156="","",F156-C157)</f>
      </c>
      <c r="G157" s="51">
        <f>IF(C157="","",IF(E154="","Please enter a beginning Aging amount",""))</f>
      </c>
    </row>
    <row r="158" spans="1:7" ht="26.25" customHeight="1">
      <c r="A158" s="37" t="s">
        <v>8</v>
      </c>
      <c r="B158" s="2"/>
      <c r="C158" s="7"/>
      <c r="D158" s="7"/>
      <c r="E158" s="15"/>
      <c r="F158" s="24">
        <f>IF(F157="","",F157+B158)</f>
      </c>
      <c r="G158" s="51">
        <f>IF(B158="","",IF(E154="","Please enter a beginning Aging amount",""))</f>
      </c>
    </row>
    <row r="159" spans="1:7" ht="26.25" customHeight="1">
      <c r="A159" s="37" t="s">
        <v>9</v>
      </c>
      <c r="B159" s="48"/>
      <c r="C159" s="7"/>
      <c r="D159" s="7"/>
      <c r="E159" s="15"/>
      <c r="F159" s="24">
        <f>IF(F158="","",F158+B159)</f>
      </c>
      <c r="G159" s="51">
        <f>IF(B159="","",IF(E154="","Please enter a beginning Aging amount",""))</f>
      </c>
    </row>
    <row r="160" spans="1:7" ht="26.25" customHeight="1">
      <c r="A160" s="37" t="s">
        <v>10</v>
      </c>
      <c r="B160" s="2"/>
      <c r="C160" s="7"/>
      <c r="D160" s="7"/>
      <c r="E160" s="15"/>
      <c r="F160" s="24">
        <f>IF(F159="","",F159+B160)</f>
      </c>
      <c r="G160" s="51">
        <f>IF(B160="","",IF(E154="","Please enter a beginning Aging amount",""))</f>
      </c>
    </row>
    <row r="161" spans="1:7" ht="26.25" customHeight="1">
      <c r="A161" s="37" t="s">
        <v>11</v>
      </c>
      <c r="B161" s="7"/>
      <c r="C161" s="7"/>
      <c r="D161" s="1"/>
      <c r="E161" s="15"/>
      <c r="F161" s="24">
        <f>IF(F160="","",F160+D161)</f>
      </c>
      <c r="G161" s="51">
        <f>IF(D161="","",IF(E154="","Please enter a beginning Aging amount",""))</f>
      </c>
    </row>
    <row r="162" spans="1:7" ht="26.25" customHeight="1">
      <c r="A162" s="37" t="s">
        <v>12</v>
      </c>
      <c r="B162" s="7"/>
      <c r="C162" s="7"/>
      <c r="D162" s="7"/>
      <c r="E162" s="22"/>
      <c r="F162" s="24">
        <f>IF(F161="","",F161-E162)</f>
      </c>
      <c r="G162" s="51">
        <f>IF(E162="","",IF(E154="","Please enter a beginning Aging amount",""))</f>
      </c>
    </row>
    <row r="163" spans="1:7" ht="26.25" customHeight="1">
      <c r="A163" s="37" t="s">
        <v>29</v>
      </c>
      <c r="B163" s="7"/>
      <c r="C163" s="7"/>
      <c r="D163" s="7"/>
      <c r="E163" s="49"/>
      <c r="F163" s="33">
        <f>IF(F162="","",F162+E163)</f>
      </c>
      <c r="G163" s="51">
        <f>IF(E163="","",IF(E154="","Please enter a beginning Aging amount",""))</f>
      </c>
    </row>
    <row r="164" spans="1:7" ht="26.25" customHeight="1" thickBot="1">
      <c r="A164" s="38" t="s">
        <v>30</v>
      </c>
      <c r="B164" s="39" t="s">
        <v>31</v>
      </c>
      <c r="C164" s="40">
        <f>IF(E154="","",E154+B155-C156-C157+B158+B159+B160+D161)</f>
      </c>
      <c r="D164" s="41" t="s">
        <v>32</v>
      </c>
      <c r="E164" s="40">
        <f>IF(E162="","",E162-E163)</f>
      </c>
      <c r="F164" s="42">
        <f>IF(F163="","",IF(E154&lt;&gt;E147,"NOT BALANCED",IF(C164=E164,"Balanced","NOT BALANCED")))</f>
      </c>
      <c r="G164" s="52">
        <f>IF(F163="","",IF(F164="Balanced","",IF(F164="NOT BALANCED","Not balanced, please fix.","")))&amp;IF(E154="","",IF(E154&lt;&gt;E147," Beginning Aging doesn't match last month, please fix.",""))</f>
      </c>
    </row>
    <row r="165" spans="1:9" s="44" customFormat="1" ht="12.75">
      <c r="A165" s="45"/>
      <c r="B165" s="36"/>
      <c r="C165" s="11"/>
      <c r="D165" s="36"/>
      <c r="E165" s="11"/>
      <c r="F165" s="11"/>
      <c r="G165" s="46"/>
      <c r="I165" s="47"/>
    </row>
    <row r="166" ht="13.5" thickBot="1"/>
    <row r="167" spans="1:7" ht="21" thickBot="1">
      <c r="A167" s="3" t="s">
        <v>13</v>
      </c>
      <c r="B167" s="53" t="s">
        <v>25</v>
      </c>
      <c r="C167" s="54"/>
      <c r="D167" s="54"/>
      <c r="E167" s="54"/>
      <c r="F167" s="54"/>
      <c r="G167" s="55"/>
    </row>
    <row r="168" spans="1:7" ht="26.25" thickBot="1">
      <c r="A168" s="5" t="s">
        <v>0</v>
      </c>
      <c r="B168" s="12" t="s">
        <v>1</v>
      </c>
      <c r="C168" s="12" t="s">
        <v>2</v>
      </c>
      <c r="D168" s="16" t="s">
        <v>26</v>
      </c>
      <c r="E168" s="18" t="s">
        <v>27</v>
      </c>
      <c r="F168" s="17" t="s">
        <v>3</v>
      </c>
      <c r="G168" s="25" t="s">
        <v>28</v>
      </c>
    </row>
    <row r="169" spans="1:7" ht="26.25" customHeight="1">
      <c r="A169" s="37" t="s">
        <v>4</v>
      </c>
      <c r="B169" s="14"/>
      <c r="C169" s="14"/>
      <c r="D169" s="14"/>
      <c r="E169" s="21"/>
      <c r="F169" s="23">
        <f>IF(E169="","",E169)</f>
      </c>
      <c r="G169" s="51">
        <f>IF(F169="","",IF(E162=E169,"","Beginning Aging doesn't match last month, please fix"))</f>
      </c>
    </row>
    <row r="170" spans="1:7" ht="26.25" customHeight="1">
      <c r="A170" s="37" t="s">
        <v>5</v>
      </c>
      <c r="B170" s="2"/>
      <c r="C170" s="7"/>
      <c r="D170" s="7"/>
      <c r="E170" s="15"/>
      <c r="F170" s="24">
        <f>IF(F169="","",F169+B170)</f>
      </c>
      <c r="G170" s="51">
        <f>IF(B170="","",IF(E169="","Please enter a beginning Aging amount",""))</f>
      </c>
    </row>
    <row r="171" spans="1:7" ht="26.25" customHeight="1">
      <c r="A171" s="37" t="s">
        <v>6</v>
      </c>
      <c r="B171" s="7"/>
      <c r="C171" s="1"/>
      <c r="D171" s="7"/>
      <c r="E171" s="15"/>
      <c r="F171" s="24">
        <f>IF(F170="","",F170-C171)</f>
      </c>
      <c r="G171" s="51">
        <f>IF(C171="","",IF(E169="","Please enter a beginning Aging amount",""))</f>
      </c>
    </row>
    <row r="172" spans="1:7" ht="26.25" customHeight="1">
      <c r="A172" s="37" t="s">
        <v>7</v>
      </c>
      <c r="B172" s="7"/>
      <c r="C172" s="1"/>
      <c r="D172" s="7"/>
      <c r="E172" s="15"/>
      <c r="F172" s="24">
        <f>IF(F171="","",F171-C172)</f>
      </c>
      <c r="G172" s="51">
        <f>IF(C172="","",IF(E169="","Please enter a beginning Aging amount",""))</f>
      </c>
    </row>
    <row r="173" spans="1:7" ht="26.25" customHeight="1">
      <c r="A173" s="37" t="s">
        <v>8</v>
      </c>
      <c r="B173" s="2"/>
      <c r="C173" s="7"/>
      <c r="D173" s="7"/>
      <c r="E173" s="15"/>
      <c r="F173" s="24">
        <f>IF(F172="","",F172+B173)</f>
      </c>
      <c r="G173" s="51">
        <f>IF(B173="","",IF(E169="","Please enter a beginning Aging amount",""))</f>
      </c>
    </row>
    <row r="174" spans="1:7" ht="26.25" customHeight="1">
      <c r="A174" s="37" t="s">
        <v>9</v>
      </c>
      <c r="B174" s="48"/>
      <c r="C174" s="7"/>
      <c r="D174" s="7"/>
      <c r="E174" s="15"/>
      <c r="F174" s="24">
        <f>IF(F173="","",F173+B174)</f>
      </c>
      <c r="G174" s="51">
        <f>IF(B174="","",IF(E169="","Please enter a beginning Aging amount",""))</f>
      </c>
    </row>
    <row r="175" spans="1:7" ht="26.25" customHeight="1">
      <c r="A175" s="37" t="s">
        <v>10</v>
      </c>
      <c r="B175" s="2"/>
      <c r="C175" s="7"/>
      <c r="D175" s="7"/>
      <c r="E175" s="15"/>
      <c r="F175" s="24">
        <f>IF(F174="","",F174+B175)</f>
      </c>
      <c r="G175" s="51">
        <f>IF(B175="","",IF(E169="","Please enter a beginning Aging amount",""))</f>
      </c>
    </row>
    <row r="176" spans="1:7" ht="26.25" customHeight="1">
      <c r="A176" s="37" t="s">
        <v>11</v>
      </c>
      <c r="B176" s="7"/>
      <c r="C176" s="7"/>
      <c r="D176" s="1"/>
      <c r="E176" s="15"/>
      <c r="F176" s="24">
        <f>IF(F175="","",F175+D176)</f>
      </c>
      <c r="G176" s="51">
        <f>IF(D176="","",IF(E169="","Please enter a beginning Aging amount",""))</f>
      </c>
    </row>
    <row r="177" spans="1:7" ht="26.25" customHeight="1">
      <c r="A177" s="37" t="s">
        <v>12</v>
      </c>
      <c r="B177" s="7"/>
      <c r="C177" s="7"/>
      <c r="D177" s="7"/>
      <c r="E177" s="22"/>
      <c r="F177" s="24">
        <f>IF(F176="","",F176-E177)</f>
      </c>
      <c r="G177" s="51">
        <f>IF(E177="","",IF(E169="","Please enter a beginning Aging amount",""))</f>
      </c>
    </row>
    <row r="178" spans="1:7" ht="26.25" customHeight="1">
      <c r="A178" s="37" t="s">
        <v>29</v>
      </c>
      <c r="B178" s="7"/>
      <c r="C178" s="7"/>
      <c r="D178" s="7"/>
      <c r="E178" s="49"/>
      <c r="F178" s="33">
        <f>IF(F177="","",F177+E178)</f>
      </c>
      <c r="G178" s="51">
        <f>IF(E178="","",IF(E169="","Please enter a beginning Aging amount",""))</f>
      </c>
    </row>
    <row r="179" spans="1:7" ht="26.25" customHeight="1" thickBot="1">
      <c r="A179" s="38" t="s">
        <v>30</v>
      </c>
      <c r="B179" s="39" t="s">
        <v>31</v>
      </c>
      <c r="C179" s="40">
        <f>IF(E169="","",E169+B170-C171-C172+B173+B174+B175+D176)</f>
      </c>
      <c r="D179" s="41" t="s">
        <v>32</v>
      </c>
      <c r="E179" s="40">
        <f>IF(E177="","",E177-E178)</f>
      </c>
      <c r="F179" s="42">
        <f>IF(F178="","",IF(E169&lt;&gt;E162,"NOT BALANCED",IF(C179=E179,"Balanced","NOT BALANCED")))</f>
      </c>
      <c r="G179" s="52">
        <f>IF(F178="","",IF(F179="Balanced","",IF(F179="NOT BALANCED","Not balanced, please fix.","")))&amp;IF(E169="","",IF(E169&lt;&gt;E162," Beginning Aging doesn't match last month, please fix.",""))</f>
      </c>
    </row>
  </sheetData>
  <sheetProtection password="88FD" sheet="1" objects="1" scenarios="1" selectLockedCells="1"/>
  <mergeCells count="12">
    <mergeCell ref="B92:G92"/>
    <mergeCell ref="B107:G107"/>
    <mergeCell ref="B122:G122"/>
    <mergeCell ref="B137:G137"/>
    <mergeCell ref="B152:G152"/>
    <mergeCell ref="B167:G167"/>
    <mergeCell ref="B2:G2"/>
    <mergeCell ref="B17:G17"/>
    <mergeCell ref="B32:G32"/>
    <mergeCell ref="B47:G47"/>
    <mergeCell ref="B62:G62"/>
    <mergeCell ref="B77:G77"/>
  </mergeCells>
  <printOptions/>
  <pageMargins left="0.75" right="0.75" top="0.68" bottom="0.81" header="0.39" footer="0.12"/>
  <pageSetup fitToHeight="4" fitToWidth="1" horizontalDpi="300" verticalDpi="300" orientation="landscape" scale="47" r:id="rId2"/>
  <headerFooter alignWithMargins="0">
    <oddHeader>&amp;L&amp;G Summit Traffic AR Balance Form - Portrait&amp;C&amp;A&amp;RPage &amp;P of &amp;N</oddHeader>
  </headerFooter>
  <rowBreaks count="3" manualBreakCount="3">
    <brk id="41" max="6" man="1"/>
    <brk id="83" max="6" man="1"/>
    <brk id="125" max="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Software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J. Martin</dc:creator>
  <cp:keywords/>
  <dc:description/>
  <cp:lastModifiedBy>Mary J. Martin</cp:lastModifiedBy>
  <cp:lastPrinted>2013-03-28T22:35:10Z</cp:lastPrinted>
  <dcterms:created xsi:type="dcterms:W3CDTF">2011-05-12T17:39:26Z</dcterms:created>
  <dcterms:modified xsi:type="dcterms:W3CDTF">2013-07-25T16:37:36Z</dcterms:modified>
  <cp:category/>
  <cp:version/>
  <cp:contentType/>
  <cp:contentStatus/>
</cp:coreProperties>
</file>